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606"/>
  <workbookPr/>
  <mc:AlternateContent xmlns:mc="http://schemas.openxmlformats.org/markup-compatibility/2006">
    <mc:Choice Requires="x15">
      <x15ac:absPath xmlns:x15ac="http://schemas.microsoft.com/office/spreadsheetml/2010/11/ac" url="/Users/amanda/Desktop/"/>
    </mc:Choice>
  </mc:AlternateContent>
  <bookViews>
    <workbookView xWindow="120" yWindow="460" windowWidth="23900" windowHeight="13560"/>
  </bookViews>
  <sheets>
    <sheet name="Intake Summary" sheetId="1" r:id="rId1"/>
  </sheets>
  <definedNames>
    <definedName name="_xlnm.Print_Titles" localSheetId="0">'Intake Summary'!$1:$5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6" i="1" l="1"/>
  <c r="G6" i="1"/>
  <c r="E6" i="1"/>
  <c r="D6" i="1"/>
  <c r="C6" i="1"/>
  <c r="G46" i="1"/>
  <c r="G33" i="1"/>
  <c r="G24" i="1"/>
  <c r="G13" i="1"/>
  <c r="G59" i="1"/>
  <c r="H46" i="1"/>
  <c r="E46" i="1"/>
  <c r="D46" i="1"/>
  <c r="H33" i="1"/>
  <c r="E33" i="1"/>
  <c r="D33" i="1"/>
  <c r="D24" i="1"/>
  <c r="E24" i="1"/>
  <c r="H24" i="1"/>
  <c r="E13" i="1"/>
  <c r="H13" i="1"/>
  <c r="D13" i="1"/>
  <c r="F46" i="1"/>
  <c r="F6" i="1"/>
  <c r="F24" i="1"/>
  <c r="F13" i="1"/>
  <c r="H59" i="1"/>
  <c r="C46" i="1"/>
  <c r="C33" i="1"/>
  <c r="D59" i="1"/>
  <c r="C24" i="1"/>
  <c r="C13" i="1"/>
  <c r="E59" i="1"/>
  <c r="F33" i="1"/>
  <c r="C59" i="1"/>
  <c r="F59" i="1"/>
</calcChain>
</file>

<file path=xl/sharedStrings.xml><?xml version="1.0" encoding="utf-8"?>
<sst xmlns="http://schemas.openxmlformats.org/spreadsheetml/2006/main" count="117" uniqueCount="70">
  <si>
    <t>3</t>
  </si>
  <si>
    <t>4</t>
  </si>
  <si>
    <t>5</t>
  </si>
  <si>
    <t>Total Intakes</t>
  </si>
  <si>
    <t># Founded Investigations</t>
  </si>
  <si>
    <t>Region 1</t>
  </si>
  <si>
    <t>Region 2</t>
  </si>
  <si>
    <t>Region 3</t>
  </si>
  <si>
    <t>Region 4</t>
  </si>
  <si>
    <t>Region 5</t>
  </si>
  <si>
    <t>State Total</t>
  </si>
  <si>
    <t>Reg</t>
  </si>
  <si>
    <t>County Office</t>
  </si>
  <si>
    <t># DSS Investigations</t>
  </si>
  <si>
    <t>% Founded Investigations</t>
  </si>
  <si>
    <t>Allendale</t>
  </si>
  <si>
    <t>Beaufort</t>
  </si>
  <si>
    <t>Berkeley</t>
  </si>
  <si>
    <t>Charleston</t>
  </si>
  <si>
    <t>Colleton</t>
  </si>
  <si>
    <t>Dorchester</t>
  </si>
  <si>
    <t>Hampton</t>
  </si>
  <si>
    <t>Jasper</t>
  </si>
  <si>
    <t>Clarendon</t>
  </si>
  <si>
    <t>Darlington</t>
  </si>
  <si>
    <t>Dillon</t>
  </si>
  <si>
    <t>Florence</t>
  </si>
  <si>
    <t>Georgetown</t>
  </si>
  <si>
    <t>Horry</t>
  </si>
  <si>
    <t>Lee</t>
  </si>
  <si>
    <t>Marion</t>
  </si>
  <si>
    <t>Marlboro</t>
  </si>
  <si>
    <t>Sumter</t>
  </si>
  <si>
    <t>Williamsburg</t>
  </si>
  <si>
    <t>Abbeville</t>
  </si>
  <si>
    <t>Aiken</t>
  </si>
  <si>
    <t>Bamberg</t>
  </si>
  <si>
    <t>Barnwell</t>
  </si>
  <si>
    <t>Calhoun</t>
  </si>
  <si>
    <t>Edgefield</t>
  </si>
  <si>
    <t>Greenwood</t>
  </si>
  <si>
    <t>Laurens</t>
  </si>
  <si>
    <t>Lexington</t>
  </si>
  <si>
    <t>McCormick</t>
  </si>
  <si>
    <t>Newberry</t>
  </si>
  <si>
    <t>Orangeburg</t>
  </si>
  <si>
    <t>Saluda</t>
  </si>
  <si>
    <t>2</t>
  </si>
  <si>
    <t>Chester</t>
  </si>
  <si>
    <t>Fairfield</t>
  </si>
  <si>
    <t>Kershaw</t>
  </si>
  <si>
    <t>Lancaster</t>
  </si>
  <si>
    <t>Richland</t>
  </si>
  <si>
    <t>State Office</t>
  </si>
  <si>
    <t>Union</t>
  </si>
  <si>
    <t>York</t>
  </si>
  <si>
    <t>Chesterfield</t>
  </si>
  <si>
    <t>Decisions for CPS Referrals Received between July 1, 2014 and June 30, 2015</t>
  </si>
  <si>
    <t># Referred to Community-Based Prevention Services (CBPS)</t>
  </si>
  <si>
    <t>Rock Hill IFCCS</t>
  </si>
  <si>
    <t>Note: In January 2012 the SCDSS developed the use of Community-Based Prevention Services (CBPS) to work with families who had been reported, but where the risk to the safety and well-being of the children was determined to be low to moderate.  Intake staff use an intake assessment tool which guides them through an evaluation of the safety and risk of all children in the home and helps them make referrals to services that best meet the needs of the children and family.</t>
  </si>
  <si>
    <t># with No Action Required (children not at risk)</t>
  </si>
  <si>
    <t>1</t>
  </si>
  <si>
    <t>Anderson</t>
  </si>
  <si>
    <t>Cherokee</t>
  </si>
  <si>
    <t>Greenville</t>
  </si>
  <si>
    <t>Oconee</t>
  </si>
  <si>
    <t>Pickens</t>
  </si>
  <si>
    <t>Spartanburg</t>
  </si>
  <si>
    <t>SCDSS - Division of Accountability, Data, and Research (data from CAPSS on January 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</si>
</sst>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Arial"/>
      <family val="2"/>
    </font>
    <font>
      <sz val="11"/>
      <color theme="1"/>
      <name val="Calibri"/>
      <family val="2"/>
      <scheme val="minor"/>
    </font>
    <font>
      <b/>
      <sz val="11"/>
      <color theme="0"/>
      <name val="Arial"/>
      <family val="2"/>
    </font>
    <font>
      <b/>
      <sz val="11"/>
      <color theme="1"/>
      <name val="Arial"/>
      <family val="2"/>
    </font>
    <font>
      <b/>
      <sz val="16"/>
      <color theme="1"/>
      <name val="Arial"/>
      <family val="2"/>
    </font>
    <font>
      <i/>
      <sz val="11"/>
      <color theme="1"/>
      <name val="Arial"/>
      <family val="2"/>
    </font>
    <font>
      <sz val="10.5"/>
      <color theme="1"/>
      <name val="Arial"/>
      <family val="2"/>
    </font>
    <font>
      <b/>
      <sz val="11"/>
      <color rgb="FF000000"/>
      <name val="Arial"/>
      <family val="2"/>
    </font>
    <font>
      <b/>
      <sz val="10"/>
      <color rgb="FF000000"/>
      <name val="Arial"/>
      <family val="2"/>
    </font>
    <font>
      <sz val="11"/>
      <color rgb="FF000000"/>
      <name val="Arial"/>
      <family val="2"/>
    </font>
    <font>
      <sz val="10"/>
      <color theme="1"/>
      <name val="Arial"/>
      <family val="2"/>
    </font>
    <font>
      <b/>
      <sz val="9"/>
      <color rgb="FF000000"/>
      <name val="Arial"/>
      <family val="2"/>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0.14999847407452621"/>
        <bgColor indexed="64"/>
      </patternFill>
    </fill>
    <fill>
      <patternFill patternType="solid">
        <fgColor theme="1"/>
        <bgColor rgb="FF000000"/>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theme="0"/>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auto="1"/>
      </right>
      <top/>
      <bottom style="thin">
        <color theme="0" tint="-0.499984740745262"/>
      </bottom>
      <diagonal/>
    </border>
  </borders>
  <cellStyleXfs count="2">
    <xf numFmtId="0" fontId="0" fillId="0" borderId="0"/>
    <xf numFmtId="43" fontId="2" fillId="0" borderId="0" applyFont="0" applyFill="0" applyBorder="0" applyAlignment="0" applyProtection="0"/>
  </cellStyleXfs>
  <cellXfs count="48">
    <xf numFmtId="0" fontId="0" fillId="0" borderId="0" xfId="0"/>
    <xf numFmtId="0" fontId="1" fillId="0" borderId="0" xfId="0" applyFont="1"/>
    <xf numFmtId="0" fontId="9" fillId="2" borderId="1" xfId="0" applyFont="1" applyFill="1" applyBorder="1" applyAlignment="1" applyProtection="1">
      <alignment horizontal="center" vertical="center" wrapText="1"/>
    </xf>
    <xf numFmtId="165" fontId="8" fillId="7" borderId="1" xfId="0" applyNumberFormat="1" applyFont="1" applyFill="1" applyBorder="1" applyAlignment="1" applyProtection="1">
      <alignment horizontal="right" vertical="center" wrapText="1"/>
    </xf>
    <xf numFmtId="0" fontId="4" fillId="0" borderId="0" xfId="0" applyFont="1"/>
    <xf numFmtId="0" fontId="10" fillId="3" borderId="11" xfId="0" applyFont="1" applyFill="1" applyBorder="1" applyAlignment="1" applyProtection="1">
      <alignment horizontal="center" vertical="center" wrapText="1"/>
    </xf>
    <xf numFmtId="164" fontId="10" fillId="3" borderId="12" xfId="1" applyNumberFormat="1" applyFont="1" applyFill="1" applyBorder="1" applyAlignment="1" applyProtection="1">
      <alignment vertical="center" wrapText="1"/>
    </xf>
    <xf numFmtId="164" fontId="10" fillId="4" borderId="12" xfId="1" applyNumberFormat="1" applyFont="1" applyFill="1" applyBorder="1" applyAlignment="1" applyProtection="1">
      <alignment horizontal="right" vertical="center" wrapText="1"/>
    </xf>
    <xf numFmtId="164" fontId="10" fillId="5" borderId="12" xfId="1" applyNumberFormat="1" applyFont="1" applyFill="1" applyBorder="1" applyAlignment="1" applyProtection="1">
      <alignment horizontal="right" vertical="center" wrapText="1"/>
    </xf>
    <xf numFmtId="165" fontId="10" fillId="6" borderId="12" xfId="0" applyNumberFormat="1" applyFont="1" applyFill="1" applyBorder="1" applyAlignment="1" applyProtection="1">
      <alignment horizontal="right" vertical="center" wrapText="1"/>
    </xf>
    <xf numFmtId="164" fontId="10" fillId="5" borderId="13" xfId="1" applyNumberFormat="1" applyFont="1" applyFill="1" applyBorder="1" applyAlignment="1" applyProtection="1">
      <alignment horizontal="right" vertical="center" wrapText="1"/>
    </xf>
    <xf numFmtId="0" fontId="10" fillId="3" borderId="8" xfId="0" applyFont="1" applyFill="1" applyBorder="1" applyAlignment="1" applyProtection="1">
      <alignment horizontal="center" vertical="center" wrapText="1"/>
    </xf>
    <xf numFmtId="164" fontId="10" fillId="3" borderId="9" xfId="1" applyNumberFormat="1" applyFont="1" applyFill="1" applyBorder="1" applyAlignment="1" applyProtection="1">
      <alignment vertical="center" wrapText="1"/>
    </xf>
    <xf numFmtId="164" fontId="10" fillId="4" borderId="9" xfId="1" applyNumberFormat="1" applyFont="1" applyFill="1" applyBorder="1" applyAlignment="1" applyProtection="1">
      <alignment horizontal="right" vertical="center" wrapText="1"/>
    </xf>
    <xf numFmtId="164" fontId="10" fillId="5" borderId="9" xfId="1" applyNumberFormat="1" applyFont="1" applyFill="1" applyBorder="1" applyAlignment="1" applyProtection="1">
      <alignment horizontal="right" vertical="center" wrapText="1"/>
    </xf>
    <xf numFmtId="165" fontId="10" fillId="6" borderId="9" xfId="0" applyNumberFormat="1" applyFont="1" applyFill="1" applyBorder="1" applyAlignment="1" applyProtection="1">
      <alignment horizontal="right" vertical="center" wrapText="1"/>
    </xf>
    <xf numFmtId="164" fontId="10" fillId="5" borderId="10" xfId="1" applyNumberFormat="1" applyFont="1" applyFill="1" applyBorder="1" applyAlignment="1" applyProtection="1">
      <alignment horizontal="right" vertical="center" wrapText="1"/>
    </xf>
    <xf numFmtId="165" fontId="3" fillId="8" borderId="6" xfId="0" applyNumberFormat="1" applyFont="1" applyFill="1" applyBorder="1" applyAlignment="1" applyProtection="1">
      <alignment horizontal="right" vertical="center" wrapText="1"/>
    </xf>
    <xf numFmtId="0" fontId="1" fillId="0" borderId="0" xfId="0" applyFont="1" applyAlignment="1">
      <alignment horizontal="center"/>
    </xf>
    <xf numFmtId="165" fontId="1" fillId="0" borderId="0" xfId="0" applyNumberFormat="1" applyFont="1"/>
    <xf numFmtId="165" fontId="9" fillId="2" borderId="1" xfId="0"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0" fontId="12"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 fillId="0" borderId="0" xfId="0" applyFont="1" applyAlignment="1">
      <alignment horizontal="left"/>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left" vertical="center" wrapText="1"/>
    </xf>
    <xf numFmtId="164" fontId="10" fillId="3" borderId="15" xfId="1" applyNumberFormat="1" applyFont="1" applyFill="1" applyBorder="1" applyAlignment="1" applyProtection="1">
      <alignment vertical="center" wrapText="1"/>
    </xf>
    <xf numFmtId="164" fontId="10" fillId="4" borderId="15" xfId="1" applyNumberFormat="1" applyFont="1" applyFill="1" applyBorder="1" applyAlignment="1" applyProtection="1">
      <alignment horizontal="right" vertical="center" wrapText="1"/>
    </xf>
    <xf numFmtId="164" fontId="10" fillId="5" borderId="15" xfId="1" applyNumberFormat="1" applyFont="1" applyFill="1" applyBorder="1" applyAlignment="1" applyProtection="1">
      <alignment horizontal="right" vertical="center" wrapText="1"/>
    </xf>
    <xf numFmtId="165" fontId="10" fillId="6" borderId="15" xfId="0" applyNumberFormat="1" applyFont="1" applyFill="1" applyBorder="1" applyAlignment="1" applyProtection="1">
      <alignment horizontal="right" vertical="center" wrapText="1"/>
    </xf>
    <xf numFmtId="164" fontId="10" fillId="5" borderId="16" xfId="1" applyNumberFormat="1" applyFont="1" applyFill="1" applyBorder="1" applyAlignment="1" applyProtection="1">
      <alignment horizontal="right" vertical="center" wrapText="1"/>
    </xf>
    <xf numFmtId="164" fontId="8" fillId="7" borderId="1" xfId="1" applyNumberFormat="1" applyFont="1" applyFill="1" applyBorder="1" applyAlignment="1" applyProtection="1">
      <alignment horizontal="right" vertical="center" wrapText="1"/>
    </xf>
    <xf numFmtId="0" fontId="4" fillId="0" borderId="0" xfId="0" applyFont="1" applyAlignment="1">
      <alignment horizontal="right"/>
    </xf>
    <xf numFmtId="164" fontId="3" fillId="8" borderId="6" xfId="1" applyNumberFormat="1" applyFont="1" applyFill="1" applyBorder="1" applyAlignment="1" applyProtection="1">
      <alignment horizontal="right" vertical="center" wrapText="1"/>
    </xf>
    <xf numFmtId="164" fontId="4" fillId="0" borderId="0" xfId="0" applyNumberFormat="1" applyFont="1"/>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6" fillId="0" borderId="2" xfId="0" applyFont="1" applyBorder="1" applyAlignment="1">
      <alignment horizontal="right" vertical="center" wrapText="1"/>
    </xf>
    <xf numFmtId="0" fontId="1" fillId="0" borderId="2" xfId="0" applyFont="1" applyBorder="1" applyAlignment="1">
      <alignment horizontal="righ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8" fillId="7" borderId="1" xfId="0" applyFont="1" applyFill="1" applyBorder="1" applyAlignment="1" applyProtection="1">
      <alignment horizontal="center" vertical="center" wrapText="1"/>
    </xf>
    <xf numFmtId="0" fontId="3" fillId="8" borderId="0"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workbookViewId="0">
      <pane ySplit="5" topLeftCell="A42" activePane="bottomLeft" state="frozen"/>
      <selection pane="bottomLeft" activeCell="I59" sqref="I59"/>
    </sheetView>
  </sheetViews>
  <sheetFormatPr baseColWidth="10" defaultColWidth="8.83203125" defaultRowHeight="14" x14ac:dyDescent="0.15"/>
  <cols>
    <col min="1" max="1" width="4.5" style="18" customWidth="1"/>
    <col min="2" max="2" width="17.5" style="26" customWidth="1"/>
    <col min="3" max="5" width="16.5" style="1" customWidth="1"/>
    <col min="6" max="6" width="16.5" style="19" customWidth="1"/>
    <col min="7" max="8" width="16.5" style="1" customWidth="1"/>
    <col min="9" max="16384" width="8.83203125" style="1"/>
  </cols>
  <sheetData>
    <row r="1" spans="1:8" ht="21.75" customHeight="1" x14ac:dyDescent="0.15">
      <c r="A1" s="43" t="s">
        <v>57</v>
      </c>
      <c r="B1" s="44"/>
      <c r="C1" s="44"/>
      <c r="D1" s="44"/>
      <c r="E1" s="44"/>
      <c r="F1" s="44"/>
      <c r="G1" s="44"/>
      <c r="H1" s="44"/>
    </row>
    <row r="2" spans="1:8" ht="28.5" customHeight="1" x14ac:dyDescent="0.15">
      <c r="A2" s="41" t="s">
        <v>69</v>
      </c>
      <c r="B2" s="42"/>
      <c r="C2" s="42"/>
      <c r="D2" s="42"/>
      <c r="E2" s="42"/>
      <c r="F2" s="42"/>
      <c r="G2" s="42"/>
      <c r="H2" s="42"/>
    </row>
    <row r="3" spans="1:8" ht="55.5" customHeight="1" x14ac:dyDescent="0.15">
      <c r="A3" s="38" t="s">
        <v>60</v>
      </c>
      <c r="B3" s="39"/>
      <c r="C3" s="39"/>
      <c r="D3" s="39"/>
      <c r="E3" s="39"/>
      <c r="F3" s="39"/>
      <c r="G3" s="39"/>
      <c r="H3" s="40"/>
    </row>
    <row r="5" spans="1:8" s="21" customFormat="1" ht="52.5" customHeight="1" x14ac:dyDescent="0.2">
      <c r="A5" s="2" t="s">
        <v>11</v>
      </c>
      <c r="B5" s="23" t="s">
        <v>12</v>
      </c>
      <c r="C5" s="2" t="s">
        <v>3</v>
      </c>
      <c r="D5" s="2" t="s">
        <v>13</v>
      </c>
      <c r="E5" s="2" t="s">
        <v>4</v>
      </c>
      <c r="F5" s="20" t="s">
        <v>14</v>
      </c>
      <c r="G5" s="22" t="s">
        <v>58</v>
      </c>
      <c r="H5" s="2" t="s">
        <v>61</v>
      </c>
    </row>
    <row r="6" spans="1:8" s="35" customFormat="1" x14ac:dyDescent="0.15">
      <c r="A6" s="45" t="s">
        <v>5</v>
      </c>
      <c r="B6" s="45"/>
      <c r="C6" s="34">
        <f>SUM(C7:C12)</f>
        <v>11398</v>
      </c>
      <c r="D6" s="34">
        <f>SUM(D7:D12)</f>
        <v>5443</v>
      </c>
      <c r="E6" s="34">
        <f>SUM(E7:E12)</f>
        <v>2492</v>
      </c>
      <c r="F6" s="3">
        <f>E6/D6</f>
        <v>0.45783575234245821</v>
      </c>
      <c r="G6" s="34">
        <f>SUM(G7:G12)</f>
        <v>3630</v>
      </c>
      <c r="H6" s="34">
        <f>SUM(H7:H12)</f>
        <v>2325</v>
      </c>
    </row>
    <row r="7" spans="1:8" x14ac:dyDescent="0.15">
      <c r="A7" s="5" t="s">
        <v>62</v>
      </c>
      <c r="B7" s="24" t="s">
        <v>63</v>
      </c>
      <c r="C7" s="6">
        <v>2366</v>
      </c>
      <c r="D7" s="7">
        <v>1140</v>
      </c>
      <c r="E7" s="8">
        <v>442</v>
      </c>
      <c r="F7" s="9">
        <v>0.38771929824561402</v>
      </c>
      <c r="G7" s="7">
        <v>783</v>
      </c>
      <c r="H7" s="10">
        <v>443</v>
      </c>
    </row>
    <row r="8" spans="1:8" x14ac:dyDescent="0.15">
      <c r="A8" s="5" t="s">
        <v>62</v>
      </c>
      <c r="B8" s="24" t="s">
        <v>64</v>
      </c>
      <c r="C8" s="6">
        <v>690</v>
      </c>
      <c r="D8" s="7">
        <v>412</v>
      </c>
      <c r="E8" s="8">
        <v>186</v>
      </c>
      <c r="F8" s="9">
        <v>0.45145631067961201</v>
      </c>
      <c r="G8" s="7">
        <v>132</v>
      </c>
      <c r="H8" s="10">
        <v>146</v>
      </c>
    </row>
    <row r="9" spans="1:8" x14ac:dyDescent="0.15">
      <c r="A9" s="5" t="s">
        <v>62</v>
      </c>
      <c r="B9" s="24" t="s">
        <v>65</v>
      </c>
      <c r="C9" s="6">
        <v>3789</v>
      </c>
      <c r="D9" s="7">
        <v>1552</v>
      </c>
      <c r="E9" s="8">
        <v>760</v>
      </c>
      <c r="F9" s="9">
        <v>0.48969072164948502</v>
      </c>
      <c r="G9" s="7">
        <v>1388</v>
      </c>
      <c r="H9" s="10">
        <v>849</v>
      </c>
    </row>
    <row r="10" spans="1:8" x14ac:dyDescent="0.15">
      <c r="A10" s="5" t="s">
        <v>62</v>
      </c>
      <c r="B10" s="24" t="s">
        <v>66</v>
      </c>
      <c r="C10" s="6">
        <v>872</v>
      </c>
      <c r="D10" s="7">
        <v>420</v>
      </c>
      <c r="E10" s="8">
        <v>181</v>
      </c>
      <c r="F10" s="9">
        <v>0.43095238095238098</v>
      </c>
      <c r="G10" s="7">
        <v>257</v>
      </c>
      <c r="H10" s="10">
        <v>195</v>
      </c>
    </row>
    <row r="11" spans="1:8" x14ac:dyDescent="0.15">
      <c r="A11" s="5" t="s">
        <v>62</v>
      </c>
      <c r="B11" s="24" t="s">
        <v>67</v>
      </c>
      <c r="C11" s="6">
        <v>1181</v>
      </c>
      <c r="D11" s="7">
        <v>601</v>
      </c>
      <c r="E11" s="8">
        <v>272</v>
      </c>
      <c r="F11" s="9">
        <v>0.45257903494176399</v>
      </c>
      <c r="G11" s="7">
        <v>406</v>
      </c>
      <c r="H11" s="10">
        <v>174</v>
      </c>
    </row>
    <row r="12" spans="1:8" x14ac:dyDescent="0.15">
      <c r="A12" s="5" t="s">
        <v>62</v>
      </c>
      <c r="B12" s="24" t="s">
        <v>68</v>
      </c>
      <c r="C12" s="6">
        <v>2500</v>
      </c>
      <c r="D12" s="7">
        <v>1318</v>
      </c>
      <c r="E12" s="8">
        <v>651</v>
      </c>
      <c r="F12" s="9">
        <v>0.493930197268589</v>
      </c>
      <c r="G12" s="7">
        <v>664</v>
      </c>
      <c r="H12" s="10">
        <v>518</v>
      </c>
    </row>
    <row r="13" spans="1:8" s="35" customFormat="1" x14ac:dyDescent="0.15">
      <c r="A13" s="45" t="s">
        <v>6</v>
      </c>
      <c r="B13" s="45" t="s">
        <v>6</v>
      </c>
      <c r="C13" s="34">
        <f>SUM(C14:C23)</f>
        <v>9875</v>
      </c>
      <c r="D13" s="34">
        <f>SUM(D14:D23)</f>
        <v>5878</v>
      </c>
      <c r="E13" s="34">
        <f>SUM(E14:E23)</f>
        <v>2023</v>
      </c>
      <c r="F13" s="3">
        <f>E13/D13</f>
        <v>0.34416468186457977</v>
      </c>
      <c r="G13" s="34">
        <f>SUM(G14:G23)</f>
        <v>1900</v>
      </c>
      <c r="H13" s="34">
        <f>SUM(H14:H23)</f>
        <v>2097</v>
      </c>
    </row>
    <row r="14" spans="1:8" x14ac:dyDescent="0.15">
      <c r="A14" s="11" t="s">
        <v>47</v>
      </c>
      <c r="B14" s="25" t="s">
        <v>53</v>
      </c>
      <c r="C14" s="12">
        <v>1372</v>
      </c>
      <c r="D14" s="13">
        <v>391</v>
      </c>
      <c r="E14" s="14">
        <v>43</v>
      </c>
      <c r="F14" s="15">
        <v>0.10997442455243001</v>
      </c>
      <c r="G14" s="13">
        <v>0</v>
      </c>
      <c r="H14" s="16">
        <v>981</v>
      </c>
    </row>
    <row r="15" spans="1:8" x14ac:dyDescent="0.15">
      <c r="A15" s="27" t="s">
        <v>47</v>
      </c>
      <c r="B15" s="28" t="s">
        <v>48</v>
      </c>
      <c r="C15" s="29">
        <v>249</v>
      </c>
      <c r="D15" s="30">
        <v>127</v>
      </c>
      <c r="E15" s="31">
        <v>39</v>
      </c>
      <c r="F15" s="32">
        <v>0.30708661417322802</v>
      </c>
      <c r="G15" s="30">
        <v>88</v>
      </c>
      <c r="H15" s="33">
        <v>34</v>
      </c>
    </row>
    <row r="16" spans="1:8" x14ac:dyDescent="0.15">
      <c r="A16" s="5" t="s">
        <v>47</v>
      </c>
      <c r="B16" s="24" t="s">
        <v>49</v>
      </c>
      <c r="C16" s="6">
        <v>146</v>
      </c>
      <c r="D16" s="7">
        <v>99</v>
      </c>
      <c r="E16" s="8">
        <v>33</v>
      </c>
      <c r="F16" s="9">
        <v>0.33333333333333298</v>
      </c>
      <c r="G16" s="7">
        <v>32</v>
      </c>
      <c r="H16" s="10">
        <v>15</v>
      </c>
    </row>
    <row r="17" spans="1:8" x14ac:dyDescent="0.15">
      <c r="A17" s="5" t="s">
        <v>47</v>
      </c>
      <c r="B17" s="24" t="s">
        <v>50</v>
      </c>
      <c r="C17" s="6">
        <v>414</v>
      </c>
      <c r="D17" s="7">
        <v>281</v>
      </c>
      <c r="E17" s="8">
        <v>110</v>
      </c>
      <c r="F17" s="9">
        <v>0.39145907473309599</v>
      </c>
      <c r="G17" s="7">
        <v>80</v>
      </c>
      <c r="H17" s="10">
        <v>53</v>
      </c>
    </row>
    <row r="18" spans="1:8" x14ac:dyDescent="0.15">
      <c r="A18" s="5" t="s">
        <v>47</v>
      </c>
      <c r="B18" s="24" t="s">
        <v>51</v>
      </c>
      <c r="C18" s="6">
        <v>627</v>
      </c>
      <c r="D18" s="7">
        <v>453</v>
      </c>
      <c r="E18" s="8">
        <v>220</v>
      </c>
      <c r="F18" s="9">
        <v>0.48565121412803502</v>
      </c>
      <c r="G18" s="7">
        <v>153</v>
      </c>
      <c r="H18" s="10">
        <v>21</v>
      </c>
    </row>
    <row r="19" spans="1:8" x14ac:dyDescent="0.15">
      <c r="A19" s="5" t="s">
        <v>47</v>
      </c>
      <c r="B19" s="24" t="s">
        <v>42</v>
      </c>
      <c r="C19" s="6">
        <v>2268</v>
      </c>
      <c r="D19" s="7">
        <v>1366</v>
      </c>
      <c r="E19" s="8">
        <v>546</v>
      </c>
      <c r="F19" s="9">
        <v>0.39970717423133201</v>
      </c>
      <c r="G19" s="7">
        <v>602</v>
      </c>
      <c r="H19" s="10">
        <v>300</v>
      </c>
    </row>
    <row r="20" spans="1:8" x14ac:dyDescent="0.15">
      <c r="A20" s="5" t="s">
        <v>47</v>
      </c>
      <c r="B20" s="24" t="s">
        <v>52</v>
      </c>
      <c r="C20" s="6">
        <v>2404</v>
      </c>
      <c r="D20" s="7">
        <v>1769</v>
      </c>
      <c r="E20" s="8">
        <v>603</v>
      </c>
      <c r="F20" s="9">
        <v>0.340870548332391</v>
      </c>
      <c r="G20" s="7">
        <v>321</v>
      </c>
      <c r="H20" s="10">
        <v>314</v>
      </c>
    </row>
    <row r="21" spans="1:8" x14ac:dyDescent="0.15">
      <c r="A21" s="5" t="s">
        <v>47</v>
      </c>
      <c r="B21" s="24" t="s">
        <v>54</v>
      </c>
      <c r="C21" s="6">
        <v>346</v>
      </c>
      <c r="D21" s="7">
        <v>145</v>
      </c>
      <c r="E21" s="8">
        <v>72</v>
      </c>
      <c r="F21" s="9">
        <v>0.49655172413793103</v>
      </c>
      <c r="G21" s="7">
        <v>141</v>
      </c>
      <c r="H21" s="10">
        <v>60</v>
      </c>
    </row>
    <row r="22" spans="1:8" x14ac:dyDescent="0.15">
      <c r="A22" s="5" t="s">
        <v>47</v>
      </c>
      <c r="B22" s="24" t="s">
        <v>55</v>
      </c>
      <c r="C22" s="6">
        <v>2047</v>
      </c>
      <c r="D22" s="7">
        <v>1246</v>
      </c>
      <c r="E22" s="8">
        <v>357</v>
      </c>
      <c r="F22" s="9">
        <v>0.28651685393258403</v>
      </c>
      <c r="G22" s="7">
        <v>482</v>
      </c>
      <c r="H22" s="10">
        <v>319</v>
      </c>
    </row>
    <row r="23" spans="1:8" x14ac:dyDescent="0.15">
      <c r="A23" s="5" t="s">
        <v>47</v>
      </c>
      <c r="B23" s="24" t="s">
        <v>59</v>
      </c>
      <c r="C23" s="6">
        <v>2</v>
      </c>
      <c r="D23" s="7">
        <v>1</v>
      </c>
      <c r="E23" s="8"/>
      <c r="F23" s="9"/>
      <c r="G23" s="7">
        <v>1</v>
      </c>
      <c r="H23" s="10">
        <v>0</v>
      </c>
    </row>
    <row r="24" spans="1:8" s="35" customFormat="1" x14ac:dyDescent="0.15">
      <c r="A24" s="45" t="s">
        <v>7</v>
      </c>
      <c r="B24" s="45" t="s">
        <v>7</v>
      </c>
      <c r="C24" s="34">
        <f>SUM(C25:C32)</f>
        <v>5195</v>
      </c>
      <c r="D24" s="34">
        <f t="shared" ref="D24:H24" si="0">SUM(D25:D32)</f>
        <v>3385</v>
      </c>
      <c r="E24" s="34">
        <f t="shared" si="0"/>
        <v>1625</v>
      </c>
      <c r="F24" s="3">
        <f>E24/D24</f>
        <v>0.48005908419497784</v>
      </c>
      <c r="G24" s="34">
        <f t="shared" ref="G24" si="1">SUM(G25:G32)</f>
        <v>847</v>
      </c>
      <c r="H24" s="34">
        <f t="shared" si="0"/>
        <v>963</v>
      </c>
    </row>
    <row r="25" spans="1:8" x14ac:dyDescent="0.15">
      <c r="A25" s="5" t="s">
        <v>0</v>
      </c>
      <c r="B25" s="24" t="s">
        <v>15</v>
      </c>
      <c r="C25" s="6">
        <v>43</v>
      </c>
      <c r="D25" s="7">
        <v>39</v>
      </c>
      <c r="E25" s="8">
        <v>24</v>
      </c>
      <c r="F25" s="9">
        <v>0.61538461538461497</v>
      </c>
      <c r="G25" s="7">
        <v>2</v>
      </c>
      <c r="H25" s="10">
        <v>2</v>
      </c>
    </row>
    <row r="26" spans="1:8" x14ac:dyDescent="0.15">
      <c r="A26" s="5" t="s">
        <v>0</v>
      </c>
      <c r="B26" s="24" t="s">
        <v>16</v>
      </c>
      <c r="C26" s="6">
        <v>495</v>
      </c>
      <c r="D26" s="7">
        <v>315</v>
      </c>
      <c r="E26" s="8">
        <v>144</v>
      </c>
      <c r="F26" s="9">
        <v>0.45714285714285702</v>
      </c>
      <c r="G26" s="7">
        <v>67</v>
      </c>
      <c r="H26" s="10">
        <v>113</v>
      </c>
    </row>
    <row r="27" spans="1:8" x14ac:dyDescent="0.15">
      <c r="A27" s="5" t="s">
        <v>0</v>
      </c>
      <c r="B27" s="24" t="s">
        <v>17</v>
      </c>
      <c r="C27" s="6">
        <v>1564</v>
      </c>
      <c r="D27" s="7">
        <v>958</v>
      </c>
      <c r="E27" s="8">
        <v>340</v>
      </c>
      <c r="F27" s="9">
        <v>0.35490605427974897</v>
      </c>
      <c r="G27" s="7">
        <v>144</v>
      </c>
      <c r="H27" s="10">
        <v>462</v>
      </c>
    </row>
    <row r="28" spans="1:8" x14ac:dyDescent="0.15">
      <c r="A28" s="5" t="s">
        <v>0</v>
      </c>
      <c r="B28" s="24" t="s">
        <v>18</v>
      </c>
      <c r="C28" s="6">
        <v>1719</v>
      </c>
      <c r="D28" s="7">
        <v>1149</v>
      </c>
      <c r="E28" s="8">
        <v>665</v>
      </c>
      <c r="F28" s="9">
        <v>0.57876414273281096</v>
      </c>
      <c r="G28" s="7">
        <v>405</v>
      </c>
      <c r="H28" s="10">
        <v>165</v>
      </c>
    </row>
    <row r="29" spans="1:8" x14ac:dyDescent="0.15">
      <c r="A29" s="5" t="s">
        <v>0</v>
      </c>
      <c r="B29" s="24" t="s">
        <v>19</v>
      </c>
      <c r="C29" s="6">
        <v>373</v>
      </c>
      <c r="D29" s="7">
        <v>286</v>
      </c>
      <c r="E29" s="8">
        <v>149</v>
      </c>
      <c r="F29" s="9">
        <v>0.52097902097902105</v>
      </c>
      <c r="G29" s="7">
        <v>52</v>
      </c>
      <c r="H29" s="10">
        <v>35</v>
      </c>
    </row>
    <row r="30" spans="1:8" x14ac:dyDescent="0.15">
      <c r="A30" s="5" t="s">
        <v>0</v>
      </c>
      <c r="B30" s="24" t="s">
        <v>20</v>
      </c>
      <c r="C30" s="6">
        <v>838</v>
      </c>
      <c r="D30" s="7">
        <v>505</v>
      </c>
      <c r="E30" s="8">
        <v>236</v>
      </c>
      <c r="F30" s="9">
        <v>0.46732673267326702</v>
      </c>
      <c r="G30" s="7">
        <v>164</v>
      </c>
      <c r="H30" s="10">
        <v>169</v>
      </c>
    </row>
    <row r="31" spans="1:8" x14ac:dyDescent="0.15">
      <c r="A31" s="5" t="s">
        <v>0</v>
      </c>
      <c r="B31" s="24" t="s">
        <v>21</v>
      </c>
      <c r="C31" s="6">
        <v>76</v>
      </c>
      <c r="D31" s="7">
        <v>61</v>
      </c>
      <c r="E31" s="8">
        <v>27</v>
      </c>
      <c r="F31" s="9">
        <v>0.44262295081967201</v>
      </c>
      <c r="G31" s="7">
        <v>0</v>
      </c>
      <c r="H31" s="10">
        <v>15</v>
      </c>
    </row>
    <row r="32" spans="1:8" x14ac:dyDescent="0.15">
      <c r="A32" s="5" t="s">
        <v>0</v>
      </c>
      <c r="B32" s="24" t="s">
        <v>22</v>
      </c>
      <c r="C32" s="6">
        <v>87</v>
      </c>
      <c r="D32" s="7">
        <v>72</v>
      </c>
      <c r="E32" s="8">
        <v>40</v>
      </c>
      <c r="F32" s="9">
        <v>0.55555555555555602</v>
      </c>
      <c r="G32" s="7">
        <v>13</v>
      </c>
      <c r="H32" s="10">
        <v>2</v>
      </c>
    </row>
    <row r="33" spans="1:8" s="35" customFormat="1" x14ac:dyDescent="0.15">
      <c r="A33" s="45" t="s">
        <v>8</v>
      </c>
      <c r="B33" s="45" t="s">
        <v>8</v>
      </c>
      <c r="C33" s="34">
        <f>SUM(C34:C45)</f>
        <v>5948</v>
      </c>
      <c r="D33" s="34">
        <f>SUM(D34:D45)</f>
        <v>3453</v>
      </c>
      <c r="E33" s="34">
        <f>SUM(E34:E45)</f>
        <v>1498</v>
      </c>
      <c r="F33" s="3">
        <f>E33/D33</f>
        <v>0.43382565884737911</v>
      </c>
      <c r="G33" s="34">
        <f>SUM(G34:G45)</f>
        <v>1587</v>
      </c>
      <c r="H33" s="34">
        <f>SUM(H34:H45)</f>
        <v>908</v>
      </c>
    </row>
    <row r="34" spans="1:8" x14ac:dyDescent="0.15">
      <c r="A34" s="5" t="s">
        <v>1</v>
      </c>
      <c r="B34" s="24" t="s">
        <v>56</v>
      </c>
      <c r="C34" s="6">
        <v>332</v>
      </c>
      <c r="D34" s="7">
        <v>227</v>
      </c>
      <c r="E34" s="8">
        <v>80</v>
      </c>
      <c r="F34" s="9">
        <v>0.35242290748898703</v>
      </c>
      <c r="G34" s="7">
        <v>73</v>
      </c>
      <c r="H34" s="10">
        <v>32</v>
      </c>
    </row>
    <row r="35" spans="1:8" x14ac:dyDescent="0.15">
      <c r="A35" s="5" t="s">
        <v>1</v>
      </c>
      <c r="B35" s="24" t="s">
        <v>23</v>
      </c>
      <c r="C35" s="6">
        <v>249</v>
      </c>
      <c r="D35" s="7">
        <v>129</v>
      </c>
      <c r="E35" s="8">
        <v>44</v>
      </c>
      <c r="F35" s="9">
        <v>0.34108527131782901</v>
      </c>
      <c r="G35" s="7">
        <v>93</v>
      </c>
      <c r="H35" s="10">
        <v>27</v>
      </c>
    </row>
    <row r="36" spans="1:8" x14ac:dyDescent="0.15">
      <c r="A36" s="5" t="s">
        <v>1</v>
      </c>
      <c r="B36" s="24" t="s">
        <v>24</v>
      </c>
      <c r="C36" s="6">
        <v>512</v>
      </c>
      <c r="D36" s="7">
        <v>379</v>
      </c>
      <c r="E36" s="8">
        <v>209</v>
      </c>
      <c r="F36" s="9">
        <v>0.55145118733509202</v>
      </c>
      <c r="G36" s="7">
        <v>69</v>
      </c>
      <c r="H36" s="10">
        <v>64</v>
      </c>
    </row>
    <row r="37" spans="1:8" x14ac:dyDescent="0.15">
      <c r="A37" s="5" t="s">
        <v>1</v>
      </c>
      <c r="B37" s="24" t="s">
        <v>25</v>
      </c>
      <c r="C37" s="6">
        <v>290</v>
      </c>
      <c r="D37" s="7">
        <v>187</v>
      </c>
      <c r="E37" s="8">
        <v>117</v>
      </c>
      <c r="F37" s="9">
        <v>0.62566844919786102</v>
      </c>
      <c r="G37" s="7">
        <v>58</v>
      </c>
      <c r="H37" s="10">
        <v>45</v>
      </c>
    </row>
    <row r="38" spans="1:8" x14ac:dyDescent="0.15">
      <c r="A38" s="5" t="s">
        <v>1</v>
      </c>
      <c r="B38" s="24" t="s">
        <v>26</v>
      </c>
      <c r="C38" s="6">
        <v>1127</v>
      </c>
      <c r="D38" s="7">
        <v>669</v>
      </c>
      <c r="E38" s="8">
        <v>281</v>
      </c>
      <c r="F38" s="9">
        <v>0.42002989536621799</v>
      </c>
      <c r="G38" s="7">
        <v>305</v>
      </c>
      <c r="H38" s="10">
        <v>153</v>
      </c>
    </row>
    <row r="39" spans="1:8" x14ac:dyDescent="0.15">
      <c r="A39" s="5" t="s">
        <v>1</v>
      </c>
      <c r="B39" s="24" t="s">
        <v>27</v>
      </c>
      <c r="C39" s="6">
        <v>373</v>
      </c>
      <c r="D39" s="7">
        <v>171</v>
      </c>
      <c r="E39" s="8">
        <v>84</v>
      </c>
      <c r="F39" s="9">
        <v>0.49122807017543901</v>
      </c>
      <c r="G39" s="7">
        <v>138</v>
      </c>
      <c r="H39" s="10">
        <v>64</v>
      </c>
    </row>
    <row r="40" spans="1:8" x14ac:dyDescent="0.15">
      <c r="A40" s="5" t="s">
        <v>1</v>
      </c>
      <c r="B40" s="24" t="s">
        <v>28</v>
      </c>
      <c r="C40" s="6">
        <v>1373</v>
      </c>
      <c r="D40" s="7">
        <v>660</v>
      </c>
      <c r="E40" s="8">
        <v>257</v>
      </c>
      <c r="F40" s="9">
        <v>0.38939393939393901</v>
      </c>
      <c r="G40" s="7">
        <v>445</v>
      </c>
      <c r="H40" s="10">
        <v>268</v>
      </c>
    </row>
    <row r="41" spans="1:8" x14ac:dyDescent="0.15">
      <c r="A41" s="5" t="s">
        <v>1</v>
      </c>
      <c r="B41" s="24" t="s">
        <v>29</v>
      </c>
      <c r="C41" s="6">
        <v>121</v>
      </c>
      <c r="D41" s="7">
        <v>80</v>
      </c>
      <c r="E41" s="8">
        <v>32</v>
      </c>
      <c r="F41" s="9">
        <v>0.4</v>
      </c>
      <c r="G41" s="7">
        <v>26</v>
      </c>
      <c r="H41" s="10">
        <v>15</v>
      </c>
    </row>
    <row r="42" spans="1:8" x14ac:dyDescent="0.15">
      <c r="A42" s="5" t="s">
        <v>1</v>
      </c>
      <c r="B42" s="24" t="s">
        <v>30</v>
      </c>
      <c r="C42" s="6">
        <v>346</v>
      </c>
      <c r="D42" s="7">
        <v>200</v>
      </c>
      <c r="E42" s="8">
        <v>69</v>
      </c>
      <c r="F42" s="9">
        <v>0.34499999999999997</v>
      </c>
      <c r="G42" s="7">
        <v>103</v>
      </c>
      <c r="H42" s="10">
        <v>43</v>
      </c>
    </row>
    <row r="43" spans="1:8" x14ac:dyDescent="0.15">
      <c r="A43" s="5" t="s">
        <v>1</v>
      </c>
      <c r="B43" s="24" t="s">
        <v>31</v>
      </c>
      <c r="C43" s="6">
        <v>269</v>
      </c>
      <c r="D43" s="7">
        <v>164</v>
      </c>
      <c r="E43" s="8">
        <v>77</v>
      </c>
      <c r="F43" s="9">
        <v>0.46951219512195103</v>
      </c>
      <c r="G43" s="7">
        <v>61</v>
      </c>
      <c r="H43" s="10">
        <v>44</v>
      </c>
    </row>
    <row r="44" spans="1:8" x14ac:dyDescent="0.15">
      <c r="A44" s="5" t="s">
        <v>1</v>
      </c>
      <c r="B44" s="24" t="s">
        <v>32</v>
      </c>
      <c r="C44" s="6">
        <v>829</v>
      </c>
      <c r="D44" s="7">
        <v>501</v>
      </c>
      <c r="E44" s="8">
        <v>205</v>
      </c>
      <c r="F44" s="9">
        <v>0.409181636726547</v>
      </c>
      <c r="G44" s="7">
        <v>195</v>
      </c>
      <c r="H44" s="10">
        <v>133</v>
      </c>
    </row>
    <row r="45" spans="1:8" x14ac:dyDescent="0.15">
      <c r="A45" s="5" t="s">
        <v>1</v>
      </c>
      <c r="B45" s="24" t="s">
        <v>33</v>
      </c>
      <c r="C45" s="6">
        <v>127</v>
      </c>
      <c r="D45" s="7">
        <v>86</v>
      </c>
      <c r="E45" s="8">
        <v>43</v>
      </c>
      <c r="F45" s="9">
        <v>0.5</v>
      </c>
      <c r="G45" s="7">
        <v>21</v>
      </c>
      <c r="H45" s="10">
        <v>20</v>
      </c>
    </row>
    <row r="46" spans="1:8" s="35" customFormat="1" x14ac:dyDescent="0.15">
      <c r="A46" s="45" t="s">
        <v>9</v>
      </c>
      <c r="B46" s="45" t="s">
        <v>9</v>
      </c>
      <c r="C46" s="34">
        <f>SUM(C47:C58)</f>
        <v>2652</v>
      </c>
      <c r="D46" s="34">
        <f>SUM(D47:D58)</f>
        <v>1625</v>
      </c>
      <c r="E46" s="34">
        <f>SUM(E47:E58)</f>
        <v>834</v>
      </c>
      <c r="F46" s="3">
        <f>E46/D46</f>
        <v>0.51323076923076927</v>
      </c>
      <c r="G46" s="34">
        <f>SUM(G47:G58)</f>
        <v>709</v>
      </c>
      <c r="H46" s="34">
        <f>SUM(H47:H58)</f>
        <v>318</v>
      </c>
    </row>
    <row r="47" spans="1:8" x14ac:dyDescent="0.15">
      <c r="A47" s="5" t="s">
        <v>2</v>
      </c>
      <c r="B47" s="24" t="s">
        <v>34</v>
      </c>
      <c r="C47" s="6">
        <v>97</v>
      </c>
      <c r="D47" s="7">
        <v>48</v>
      </c>
      <c r="E47" s="8">
        <v>19</v>
      </c>
      <c r="F47" s="9">
        <v>0.39583333333333298</v>
      </c>
      <c r="G47" s="7">
        <v>45</v>
      </c>
      <c r="H47" s="10">
        <v>4</v>
      </c>
    </row>
    <row r="48" spans="1:8" x14ac:dyDescent="0.15">
      <c r="A48" s="5" t="s">
        <v>2</v>
      </c>
      <c r="B48" s="24" t="s">
        <v>35</v>
      </c>
      <c r="C48" s="6">
        <v>751</v>
      </c>
      <c r="D48" s="7">
        <v>439</v>
      </c>
      <c r="E48" s="8">
        <v>246</v>
      </c>
      <c r="F48" s="9">
        <v>0.56036446469248302</v>
      </c>
      <c r="G48" s="7">
        <v>202</v>
      </c>
      <c r="H48" s="10">
        <v>110</v>
      </c>
    </row>
    <row r="49" spans="1:9" x14ac:dyDescent="0.15">
      <c r="A49" s="5" t="s">
        <v>2</v>
      </c>
      <c r="B49" s="24" t="s">
        <v>36</v>
      </c>
      <c r="C49" s="6">
        <v>91</v>
      </c>
      <c r="D49" s="7">
        <v>63</v>
      </c>
      <c r="E49" s="8">
        <v>31</v>
      </c>
      <c r="F49" s="9">
        <v>0.49206349206349198</v>
      </c>
      <c r="G49" s="7">
        <v>19</v>
      </c>
      <c r="H49" s="10">
        <v>9</v>
      </c>
    </row>
    <row r="50" spans="1:9" x14ac:dyDescent="0.15">
      <c r="A50" s="5" t="s">
        <v>2</v>
      </c>
      <c r="B50" s="24" t="s">
        <v>37</v>
      </c>
      <c r="C50" s="6">
        <v>105</v>
      </c>
      <c r="D50" s="7">
        <v>78</v>
      </c>
      <c r="E50" s="8">
        <v>44</v>
      </c>
      <c r="F50" s="9">
        <v>0.56410256410256399</v>
      </c>
      <c r="G50" s="7">
        <v>20</v>
      </c>
      <c r="H50" s="10">
        <v>7</v>
      </c>
    </row>
    <row r="51" spans="1:9" x14ac:dyDescent="0.15">
      <c r="A51" s="5" t="s">
        <v>2</v>
      </c>
      <c r="B51" s="24" t="s">
        <v>38</v>
      </c>
      <c r="C51" s="6">
        <v>70</v>
      </c>
      <c r="D51" s="7">
        <v>64</v>
      </c>
      <c r="E51" s="8">
        <v>22</v>
      </c>
      <c r="F51" s="9">
        <v>0.34375</v>
      </c>
      <c r="G51" s="7">
        <v>1</v>
      </c>
      <c r="H51" s="10">
        <v>5</v>
      </c>
    </row>
    <row r="52" spans="1:9" x14ac:dyDescent="0.15">
      <c r="A52" s="5" t="s">
        <v>2</v>
      </c>
      <c r="B52" s="24" t="s">
        <v>39</v>
      </c>
      <c r="C52" s="6">
        <v>86</v>
      </c>
      <c r="D52" s="7">
        <v>68</v>
      </c>
      <c r="E52" s="8">
        <v>43</v>
      </c>
      <c r="F52" s="9">
        <v>0.63235294117647101</v>
      </c>
      <c r="G52" s="7">
        <v>9</v>
      </c>
      <c r="H52" s="10">
        <v>9</v>
      </c>
    </row>
    <row r="53" spans="1:9" x14ac:dyDescent="0.15">
      <c r="A53" s="5" t="s">
        <v>2</v>
      </c>
      <c r="B53" s="24" t="s">
        <v>40</v>
      </c>
      <c r="C53" s="6">
        <v>248</v>
      </c>
      <c r="D53" s="7">
        <v>144</v>
      </c>
      <c r="E53" s="8">
        <v>76</v>
      </c>
      <c r="F53" s="9">
        <v>0.52777777777777801</v>
      </c>
      <c r="G53" s="7">
        <v>65</v>
      </c>
      <c r="H53" s="10">
        <v>39</v>
      </c>
    </row>
    <row r="54" spans="1:9" x14ac:dyDescent="0.15">
      <c r="A54" s="5" t="s">
        <v>2</v>
      </c>
      <c r="B54" s="24" t="s">
        <v>41</v>
      </c>
      <c r="C54" s="6">
        <v>434</v>
      </c>
      <c r="D54" s="7">
        <v>223</v>
      </c>
      <c r="E54" s="8">
        <v>112</v>
      </c>
      <c r="F54" s="9">
        <v>0.50224215246636805</v>
      </c>
      <c r="G54" s="7">
        <v>152</v>
      </c>
      <c r="H54" s="10">
        <v>59</v>
      </c>
    </row>
    <row r="55" spans="1:9" x14ac:dyDescent="0.15">
      <c r="A55" s="5" t="s">
        <v>2</v>
      </c>
      <c r="B55" s="24" t="s">
        <v>43</v>
      </c>
      <c r="C55" s="6">
        <v>38</v>
      </c>
      <c r="D55" s="7">
        <v>26</v>
      </c>
      <c r="E55" s="8">
        <v>15</v>
      </c>
      <c r="F55" s="9">
        <v>0.57692307692307698</v>
      </c>
      <c r="G55" s="7">
        <v>1</v>
      </c>
      <c r="H55" s="10">
        <v>11</v>
      </c>
    </row>
    <row r="56" spans="1:9" x14ac:dyDescent="0.15">
      <c r="A56" s="5" t="s">
        <v>2</v>
      </c>
      <c r="B56" s="24" t="s">
        <v>44</v>
      </c>
      <c r="C56" s="6">
        <v>329</v>
      </c>
      <c r="D56" s="7">
        <v>165</v>
      </c>
      <c r="E56" s="8">
        <v>92</v>
      </c>
      <c r="F56" s="9">
        <v>0.55757575757575795</v>
      </c>
      <c r="G56" s="7">
        <v>140</v>
      </c>
      <c r="H56" s="10">
        <v>24</v>
      </c>
    </row>
    <row r="57" spans="1:9" x14ac:dyDescent="0.15">
      <c r="A57" s="5" t="s">
        <v>2</v>
      </c>
      <c r="B57" s="24" t="s">
        <v>45</v>
      </c>
      <c r="C57" s="6">
        <v>294</v>
      </c>
      <c r="D57" s="7">
        <v>236</v>
      </c>
      <c r="E57" s="8">
        <v>101</v>
      </c>
      <c r="F57" s="9">
        <v>0.427966101694915</v>
      </c>
      <c r="G57" s="7">
        <v>39</v>
      </c>
      <c r="H57" s="10">
        <v>19</v>
      </c>
    </row>
    <row r="58" spans="1:9" x14ac:dyDescent="0.15">
      <c r="A58" s="5" t="s">
        <v>2</v>
      </c>
      <c r="B58" s="24" t="s">
        <v>46</v>
      </c>
      <c r="C58" s="6">
        <v>109</v>
      </c>
      <c r="D58" s="7">
        <v>71</v>
      </c>
      <c r="E58" s="8">
        <v>33</v>
      </c>
      <c r="F58" s="9">
        <v>0.46478873239436602</v>
      </c>
      <c r="G58" s="7">
        <v>16</v>
      </c>
      <c r="H58" s="10">
        <v>22</v>
      </c>
    </row>
    <row r="59" spans="1:9" s="4" customFormat="1" x14ac:dyDescent="0.15">
      <c r="A59" s="46" t="s">
        <v>10</v>
      </c>
      <c r="B59" s="47"/>
      <c r="C59" s="36">
        <f>C6+C13+C24+C33+C46</f>
        <v>35068</v>
      </c>
      <c r="D59" s="36">
        <f>D6+D13+D24+D33+D46</f>
        <v>19784</v>
      </c>
      <c r="E59" s="36">
        <f>E6+E13+E24+E33+E46</f>
        <v>8472</v>
      </c>
      <c r="F59" s="17">
        <f>E59/D59</f>
        <v>0.42822482814395468</v>
      </c>
      <c r="G59" s="36">
        <f>G6+G13+G24+G33+G46</f>
        <v>8673</v>
      </c>
      <c r="H59" s="36">
        <f>H6+H13+H24+H33+H46</f>
        <v>6611</v>
      </c>
      <c r="I59" s="37"/>
    </row>
  </sheetData>
  <mergeCells count="9">
    <mergeCell ref="A3:H3"/>
    <mergeCell ref="A2:H2"/>
    <mergeCell ref="A1:H1"/>
    <mergeCell ref="A6:B6"/>
    <mergeCell ref="A59:B59"/>
    <mergeCell ref="A13:B13"/>
    <mergeCell ref="A24:B24"/>
    <mergeCell ref="A33:B33"/>
    <mergeCell ref="A46:B46"/>
  </mergeCells>
  <printOptions horizontalCentered="1"/>
  <pageMargins left="0.7" right="0.7" top="0.75" bottom="0.75" header="0.3" footer="0.3"/>
  <pageSetup scale="69" fitToHeight="2"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Intake Summary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dc:creator>
  <cp:lastModifiedBy>Microsoft Office User</cp:lastModifiedBy>
  <cp:lastPrinted>2014-10-30T16:35:26Z</cp:lastPrinted>
  <dcterms:created xsi:type="dcterms:W3CDTF">2013-01-28T18:18:49Z</dcterms:created>
  <dcterms:modified xsi:type="dcterms:W3CDTF">2017-01-05T19:22:47Z</dcterms:modified>
</cp:coreProperties>
</file>