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0" windowWidth="23895" windowHeight="13560"/>
  </bookViews>
  <sheets>
    <sheet name="cps_intk_summary" sheetId="1" r:id="rId1"/>
  </sheets>
  <definedNames>
    <definedName name="_xlnm.Print_Titles" localSheetId="0">cps_intk_summary!$1:$6</definedName>
  </definedNames>
  <calcPr calcId="145621"/>
</workbook>
</file>

<file path=xl/calcChain.xml><?xml version="1.0" encoding="utf-8"?>
<calcChain xmlns="http://schemas.openxmlformats.org/spreadsheetml/2006/main">
  <c r="I59" i="1" l="1"/>
  <c r="I45" i="1" l="1"/>
  <c r="H45" i="1"/>
  <c r="G45" i="1"/>
  <c r="E45" i="1"/>
  <c r="D45" i="1"/>
  <c r="F45" i="1" s="1"/>
  <c r="I33" i="1"/>
  <c r="H33" i="1"/>
  <c r="G33" i="1"/>
  <c r="E33" i="1"/>
  <c r="D33" i="1"/>
  <c r="D24" i="1"/>
  <c r="E24" i="1"/>
  <c r="F24" i="1" s="1"/>
  <c r="G24" i="1"/>
  <c r="H24" i="1"/>
  <c r="I24" i="1"/>
  <c r="E13" i="1"/>
  <c r="F13" i="1" s="1"/>
  <c r="G13" i="1"/>
  <c r="H13" i="1"/>
  <c r="I13" i="1"/>
  <c r="D13" i="1"/>
  <c r="D7" i="1"/>
  <c r="E7" i="1"/>
  <c r="F7" i="1" s="1"/>
  <c r="G7" i="1"/>
  <c r="H7" i="1"/>
  <c r="I7" i="1"/>
  <c r="H59" i="1" l="1"/>
  <c r="C45" i="1"/>
  <c r="C7" i="1"/>
  <c r="G59" i="1"/>
  <c r="C33" i="1"/>
  <c r="D59" i="1"/>
  <c r="C24" i="1"/>
  <c r="C13" i="1"/>
  <c r="E59" i="1"/>
  <c r="F33" i="1"/>
  <c r="C59" i="1" l="1"/>
  <c r="F59" i="1"/>
</calcChain>
</file>

<file path=xl/sharedStrings.xml><?xml version="1.0" encoding="utf-8"?>
<sst xmlns="http://schemas.openxmlformats.org/spreadsheetml/2006/main" count="117" uniqueCount="71">
  <si>
    <t>1</t>
  </si>
  <si>
    <t>2</t>
  </si>
  <si>
    <t>3</t>
  </si>
  <si>
    <t>4</t>
  </si>
  <si>
    <t>5</t>
  </si>
  <si>
    <t>South Carolina Department of Social Services</t>
  </si>
  <si>
    <t>Total Intakes</t>
  </si>
  <si>
    <t># Founded Investigations</t>
  </si>
  <si>
    <t># Referred to Family Strengthening Services (FSS)</t>
  </si>
  <si>
    <t># Referred to Voluntary Case Management Services (VCM)</t>
  </si>
  <si>
    <t># with No Action</t>
  </si>
  <si>
    <t>Region 1</t>
  </si>
  <si>
    <t>Region 2</t>
  </si>
  <si>
    <t>Region 3</t>
  </si>
  <si>
    <t>Region 4</t>
  </si>
  <si>
    <t>Region 5</t>
  </si>
  <si>
    <t>State Total</t>
  </si>
  <si>
    <t>Division of Accountability, Data, and Research (data from CAPSS on August 1, 2013)</t>
  </si>
  <si>
    <t>Reg</t>
  </si>
  <si>
    <t>County Office</t>
  </si>
  <si>
    <t># DSS Investigations</t>
  </si>
  <si>
    <t>% Founded Investigations</t>
  </si>
  <si>
    <t>Decisions for CPS Referrals Received between July 1, 2012 and June 30, 2013</t>
  </si>
  <si>
    <r>
      <rPr>
        <b/>
        <i/>
        <sz val="10"/>
        <color theme="1"/>
        <rFont val="Calibri"/>
        <family val="2"/>
        <scheme val="minor"/>
      </rPr>
      <t>Note</t>
    </r>
    <r>
      <rPr>
        <sz val="10"/>
        <color theme="1"/>
        <rFont val="Calibri"/>
        <family val="2"/>
        <scheme val="minor"/>
      </rPr>
      <t>: In January 2012 the Department added two options for CPS intakes that involved less risk to the children: Family Strengthening Services (FSS) and Voluntary Case Management (VCM).  Intake staff use an intake assessment tool which guides them through an evaluation of safety and risk of all children in the home and helps them make referrals to services that best meet the needs of the children and family.</t>
    </r>
  </si>
  <si>
    <t>Anderson</t>
  </si>
  <si>
    <t>Greenville</t>
  </si>
  <si>
    <t>Oconee</t>
  </si>
  <si>
    <t>Pickens</t>
  </si>
  <si>
    <t>Spartanburg</t>
  </si>
  <si>
    <t>Cherokee</t>
  </si>
  <si>
    <t>Chester</t>
  </si>
  <si>
    <t>Chesterfield</t>
  </si>
  <si>
    <t>Fairfield</t>
  </si>
  <si>
    <t>Kershaw</t>
  </si>
  <si>
    <t>Lancaster</t>
  </si>
  <si>
    <t>Richland</t>
  </si>
  <si>
    <t>State Office</t>
  </si>
  <si>
    <t>Union</t>
  </si>
  <si>
    <t>York</t>
  </si>
  <si>
    <t>Allendale</t>
  </si>
  <si>
    <t>Beaufort</t>
  </si>
  <si>
    <t>Berkeley</t>
  </si>
  <si>
    <t>Charleston</t>
  </si>
  <si>
    <t>Colleton</t>
  </si>
  <si>
    <t>Dorchester</t>
  </si>
  <si>
    <t>Hampton</t>
  </si>
  <si>
    <t>Jasper</t>
  </si>
  <si>
    <t>Clarendon</t>
  </si>
  <si>
    <t>Darlington</t>
  </si>
  <si>
    <t>Dillon</t>
  </si>
  <si>
    <t>Florence</t>
  </si>
  <si>
    <t>Georgetown</t>
  </si>
  <si>
    <t>Horry</t>
  </si>
  <si>
    <t>Lee</t>
  </si>
  <si>
    <t>Marion</t>
  </si>
  <si>
    <t>Marlboro</t>
  </si>
  <si>
    <t>Sumter</t>
  </si>
  <si>
    <t>Williamsburg</t>
  </si>
  <si>
    <t>Abbeville</t>
  </si>
  <si>
    <t>Aiken</t>
  </si>
  <si>
    <t>Bamberg</t>
  </si>
  <si>
    <t>Barnwell</t>
  </si>
  <si>
    <t>Calhoun</t>
  </si>
  <si>
    <t>Edgefield</t>
  </si>
  <si>
    <t>Greenwood</t>
  </si>
  <si>
    <t>Laurens</t>
  </si>
  <si>
    <t>Lexington</t>
  </si>
  <si>
    <t>McCormick</t>
  </si>
  <si>
    <t>Newberry</t>
  </si>
  <si>
    <t>Orangeburg</t>
  </si>
  <si>
    <t>Saluda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</si>
</sst>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15" x14ac:knownFonts="1">
    <font>
      <sz val="11"/>
      <color theme="1"/>
      <name val="Calibri"/>
      <family val="2"/>
      <scheme val="minor"/>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11"/>
      <color theme="1"/>
      <name val="Calibri"/>
      <family val="2"/>
      <scheme val="minor"/>
    </font>
    <font>
      <b/>
      <sz val="12"/>
      <color theme="1"/>
      <name val="Calibri"/>
      <family val="2"/>
      <scheme val="minor"/>
    </font>
    <font>
      <b/>
      <sz val="11"/>
      <color rgb="FF000000"/>
      <name val="Calibri"/>
      <family val="2"/>
    </font>
    <font>
      <sz val="11"/>
      <color theme="1"/>
      <name val="Calibri"/>
      <family val="2"/>
      <scheme val="minor"/>
    </font>
    <font>
      <b/>
      <sz val="16"/>
      <color theme="1"/>
      <name val="Calibri"/>
      <family val="2"/>
      <scheme val="minor"/>
    </font>
    <font>
      <i/>
      <sz val="11"/>
      <color theme="1"/>
      <name val="Calibri"/>
      <family val="2"/>
      <scheme val="minor"/>
    </font>
    <font>
      <b/>
      <sz val="11"/>
      <color theme="0"/>
      <name val="Calibri"/>
      <family val="2"/>
    </font>
    <font>
      <sz val="10"/>
      <color theme="1"/>
      <name val="Calibri"/>
      <family val="2"/>
      <scheme val="minor"/>
    </font>
    <font>
      <b/>
      <i/>
      <sz val="10"/>
      <color theme="1"/>
      <name val="Calibri"/>
      <family val="2"/>
      <scheme val="minor"/>
    </font>
  </fonts>
  <fills count="9">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0" tint="-0.14999847407452621"/>
        <bgColor indexed="64"/>
      </patternFill>
    </fill>
    <fill>
      <patternFill patternType="solid">
        <fgColor theme="1"/>
        <bgColor rgb="FF000000"/>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auto="1"/>
      </top>
      <bottom style="thin">
        <color auto="1"/>
      </bottom>
      <diagonal/>
    </border>
    <border>
      <left/>
      <right style="thin">
        <color theme="0"/>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s>
  <cellStyleXfs count="2">
    <xf numFmtId="0" fontId="0" fillId="0" borderId="0"/>
    <xf numFmtId="43" fontId="9" fillId="0" borderId="0" applyFont="0" applyFill="0" applyBorder="0" applyAlignment="0" applyProtection="0"/>
  </cellStyleXfs>
  <cellXfs count="45">
    <xf numFmtId="0" fontId="0" fillId="0" borderId="0" xfId="0"/>
    <xf numFmtId="0" fontId="1"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horizontal="center" vertical="center" wrapText="1"/>
    </xf>
    <xf numFmtId="0" fontId="6" fillId="0" borderId="0" xfId="0" applyFont="1"/>
    <xf numFmtId="164" fontId="8" fillId="7" borderId="1" xfId="1" applyNumberFormat="1" applyFont="1" applyFill="1" applyBorder="1" applyAlignment="1" applyProtection="1">
      <alignment vertical="center" wrapText="1"/>
    </xf>
    <xf numFmtId="164" fontId="12" fillId="8" borderId="6" xfId="1" applyNumberFormat="1" applyFont="1" applyFill="1" applyBorder="1" applyAlignment="1" applyProtection="1">
      <alignment vertical="center" wrapText="1"/>
    </xf>
    <xf numFmtId="0" fontId="2" fillId="3" borderId="9" xfId="0" applyFont="1" applyFill="1" applyBorder="1" applyAlignment="1" applyProtection="1">
      <alignment vertical="center" wrapText="1"/>
    </xf>
    <xf numFmtId="164" fontId="2" fillId="3" borderId="9" xfId="1" applyNumberFormat="1" applyFont="1" applyFill="1" applyBorder="1" applyAlignment="1" applyProtection="1">
      <alignment vertical="center" wrapText="1"/>
    </xf>
    <xf numFmtId="164" fontId="3" fillId="4" borderId="9" xfId="1" applyNumberFormat="1" applyFont="1" applyFill="1" applyBorder="1" applyAlignment="1" applyProtection="1">
      <alignment horizontal="right" vertical="center" wrapText="1"/>
    </xf>
    <xf numFmtId="164" fontId="4" fillId="5" borderId="9" xfId="1" applyNumberFormat="1" applyFont="1" applyFill="1" applyBorder="1" applyAlignment="1" applyProtection="1">
      <alignment horizontal="right" vertical="center" wrapText="1"/>
    </xf>
    <xf numFmtId="164" fontId="4" fillId="5" borderId="10" xfId="1" applyNumberFormat="1" applyFont="1" applyFill="1" applyBorder="1" applyAlignment="1" applyProtection="1">
      <alignment horizontal="right" vertical="center" wrapText="1"/>
    </xf>
    <xf numFmtId="0" fontId="2" fillId="3" borderId="12" xfId="0" applyFont="1" applyFill="1" applyBorder="1" applyAlignment="1" applyProtection="1">
      <alignment vertical="center" wrapText="1"/>
    </xf>
    <xf numFmtId="164" fontId="2" fillId="3" borderId="12" xfId="1" applyNumberFormat="1" applyFont="1" applyFill="1" applyBorder="1" applyAlignment="1" applyProtection="1">
      <alignment vertical="center" wrapText="1"/>
    </xf>
    <xf numFmtId="164" fontId="3" fillId="4" borderId="12" xfId="1" applyNumberFormat="1" applyFont="1" applyFill="1" applyBorder="1" applyAlignment="1" applyProtection="1">
      <alignment horizontal="right" vertical="center" wrapText="1"/>
    </xf>
    <xf numFmtId="164" fontId="4" fillId="5" borderId="12" xfId="1" applyNumberFormat="1" applyFont="1" applyFill="1" applyBorder="1" applyAlignment="1" applyProtection="1">
      <alignment horizontal="right" vertical="center" wrapText="1"/>
    </xf>
    <xf numFmtId="164" fontId="4" fillId="5" borderId="13" xfId="1" applyNumberFormat="1" applyFont="1" applyFill="1" applyBorder="1" applyAlignment="1" applyProtection="1">
      <alignment horizontal="right" vertical="center" wrapText="1"/>
    </xf>
    <xf numFmtId="0" fontId="2" fillId="3" borderId="15" xfId="0" applyFont="1" applyFill="1" applyBorder="1" applyAlignment="1" applyProtection="1">
      <alignment vertical="center" wrapText="1"/>
    </xf>
    <xf numFmtId="164" fontId="2" fillId="3" borderId="15" xfId="1" applyNumberFormat="1" applyFont="1" applyFill="1" applyBorder="1" applyAlignment="1" applyProtection="1">
      <alignment vertical="center" wrapText="1"/>
    </xf>
    <xf numFmtId="164" fontId="3" fillId="4" borderId="15" xfId="1" applyNumberFormat="1" applyFont="1" applyFill="1" applyBorder="1" applyAlignment="1" applyProtection="1">
      <alignment horizontal="right" vertical="center" wrapText="1"/>
    </xf>
    <xf numFmtId="164" fontId="4" fillId="5" borderId="15" xfId="1" applyNumberFormat="1" applyFont="1" applyFill="1" applyBorder="1" applyAlignment="1" applyProtection="1">
      <alignment horizontal="right" vertical="center" wrapText="1"/>
    </xf>
    <xf numFmtId="164" fontId="4" fillId="5" borderId="16" xfId="1" applyNumberFormat="1" applyFont="1" applyFill="1" applyBorder="1" applyAlignment="1" applyProtection="1">
      <alignment horizontal="right" vertical="center" wrapText="1"/>
    </xf>
    <xf numFmtId="0" fontId="0" fillId="0" borderId="0" xfId="0" applyAlignment="1">
      <alignment horizontal="center"/>
    </xf>
    <xf numFmtId="0" fontId="2" fillId="3" borderId="11"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14" xfId="0" applyFont="1" applyFill="1" applyBorder="1" applyAlignment="1" applyProtection="1">
      <alignment horizontal="center" vertical="center" wrapText="1"/>
    </xf>
    <xf numFmtId="165" fontId="1" fillId="2" borderId="1" xfId="0" applyNumberFormat="1" applyFont="1" applyFill="1" applyBorder="1" applyAlignment="1" applyProtection="1">
      <alignment horizontal="center" vertical="center" wrapText="1"/>
    </xf>
    <xf numFmtId="165" fontId="8" fillId="7" borderId="1" xfId="0" applyNumberFormat="1" applyFont="1" applyFill="1" applyBorder="1" applyAlignment="1" applyProtection="1">
      <alignment horizontal="right" vertical="center" wrapText="1"/>
    </xf>
    <xf numFmtId="165" fontId="5" fillId="6" borderId="12" xfId="0" applyNumberFormat="1" applyFont="1" applyFill="1" applyBorder="1" applyAlignment="1" applyProtection="1">
      <alignment horizontal="right" vertical="center" wrapText="1"/>
    </xf>
    <xf numFmtId="165" fontId="5" fillId="6" borderId="9" xfId="0" applyNumberFormat="1" applyFont="1" applyFill="1" applyBorder="1" applyAlignment="1" applyProtection="1">
      <alignment horizontal="right" vertical="center" wrapText="1"/>
    </xf>
    <xf numFmtId="165" fontId="5" fillId="6" borderId="15" xfId="0" applyNumberFormat="1" applyFont="1" applyFill="1" applyBorder="1" applyAlignment="1" applyProtection="1">
      <alignment horizontal="right" vertical="center" wrapText="1"/>
    </xf>
    <xf numFmtId="165" fontId="12" fillId="8" borderId="6" xfId="0" applyNumberFormat="1" applyFont="1" applyFill="1" applyBorder="1" applyAlignment="1" applyProtection="1">
      <alignment horizontal="right" vertical="center" wrapText="1"/>
    </xf>
    <xf numFmtId="165" fontId="0" fillId="0" borderId="0" xfId="0" applyNumberFormat="1"/>
    <xf numFmtId="0" fontId="12" fillId="8" borderId="0" xfId="0" applyFont="1" applyFill="1" applyBorder="1" applyAlignment="1" applyProtection="1">
      <alignment horizontal="center" vertical="center" wrapText="1"/>
    </xf>
    <xf numFmtId="0" fontId="12" fillId="8" borderId="7"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1" fillId="0" borderId="2" xfId="0" applyFont="1" applyBorder="1" applyAlignment="1">
      <alignment horizontal="right" vertical="center" wrapText="1"/>
    </xf>
    <xf numFmtId="0" fontId="0" fillId="0" borderId="2"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0" xfId="0" applyFont="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zoomScaleNormal="100" workbookViewId="0">
      <pane ySplit="6" topLeftCell="A7" activePane="bottomLeft" state="frozen"/>
      <selection pane="bottomLeft" sqref="A1:XFD1048576"/>
    </sheetView>
  </sheetViews>
  <sheetFormatPr defaultRowHeight="15" x14ac:dyDescent="0.25"/>
  <cols>
    <col min="1" max="1" width="4.42578125" style="22" customWidth="1"/>
    <col min="2" max="2" width="15.42578125" customWidth="1"/>
    <col min="3" max="5" width="13.28515625" customWidth="1"/>
    <col min="6" max="6" width="13.28515625" style="32" customWidth="1"/>
    <col min="7" max="8" width="14.5703125" customWidth="1"/>
    <col min="9" max="9" width="13.7109375" customWidth="1"/>
  </cols>
  <sheetData>
    <row r="1" spans="1:9" ht="15.75" customHeight="1" x14ac:dyDescent="0.25">
      <c r="A1" s="43" t="s">
        <v>5</v>
      </c>
      <c r="B1" s="44"/>
      <c r="C1" s="44"/>
      <c r="D1" s="44"/>
      <c r="E1" s="44"/>
      <c r="F1" s="44"/>
      <c r="G1" s="44"/>
      <c r="H1" s="44"/>
      <c r="I1" s="44"/>
    </row>
    <row r="2" spans="1:9" ht="21.75" customHeight="1" x14ac:dyDescent="0.25">
      <c r="A2" s="41" t="s">
        <v>22</v>
      </c>
      <c r="B2" s="42"/>
      <c r="C2" s="42"/>
      <c r="D2" s="42"/>
      <c r="E2" s="42"/>
      <c r="F2" s="42"/>
      <c r="G2" s="42"/>
      <c r="H2" s="42"/>
      <c r="I2" s="42"/>
    </row>
    <row r="3" spans="1:9" ht="28.5" customHeight="1" x14ac:dyDescent="0.25">
      <c r="A3" s="39" t="s">
        <v>17</v>
      </c>
      <c r="B3" s="40"/>
      <c r="C3" s="40"/>
      <c r="D3" s="40"/>
      <c r="E3" s="40"/>
      <c r="F3" s="40"/>
      <c r="G3" s="40"/>
      <c r="H3" s="40"/>
      <c r="I3" s="40"/>
    </row>
    <row r="4" spans="1:9" ht="55.5" customHeight="1" x14ac:dyDescent="0.25">
      <c r="A4" s="36" t="s">
        <v>23</v>
      </c>
      <c r="B4" s="37"/>
      <c r="C4" s="37"/>
      <c r="D4" s="37"/>
      <c r="E4" s="37"/>
      <c r="F4" s="37"/>
      <c r="G4" s="37"/>
      <c r="H4" s="37"/>
      <c r="I4" s="38"/>
    </row>
    <row r="6" spans="1:9" s="3" customFormat="1" ht="62.25" customHeight="1" x14ac:dyDescent="0.25">
      <c r="A6" s="1" t="s">
        <v>18</v>
      </c>
      <c r="B6" s="1" t="s">
        <v>19</v>
      </c>
      <c r="C6" s="2" t="s">
        <v>6</v>
      </c>
      <c r="D6" s="1" t="s">
        <v>20</v>
      </c>
      <c r="E6" s="2" t="s">
        <v>7</v>
      </c>
      <c r="F6" s="26" t="s">
        <v>21</v>
      </c>
      <c r="G6" s="2" t="s">
        <v>8</v>
      </c>
      <c r="H6" s="2" t="s">
        <v>9</v>
      </c>
      <c r="I6" s="2" t="s">
        <v>10</v>
      </c>
    </row>
    <row r="7" spans="1:9" s="4" customFormat="1" x14ac:dyDescent="0.25">
      <c r="A7" s="35" t="s">
        <v>11</v>
      </c>
      <c r="B7" s="35"/>
      <c r="C7" s="5">
        <f>SUM(C8:C12)</f>
        <v>7820</v>
      </c>
      <c r="D7" s="5">
        <f t="shared" ref="D7:I7" si="0">SUM(D8:D12)</f>
        <v>2910</v>
      </c>
      <c r="E7" s="5">
        <f t="shared" si="0"/>
        <v>1678</v>
      </c>
      <c r="F7" s="27">
        <f>E7/D7</f>
        <v>0.57663230240549823</v>
      </c>
      <c r="G7" s="5">
        <f t="shared" si="0"/>
        <v>1457</v>
      </c>
      <c r="H7" s="5">
        <f t="shared" si="0"/>
        <v>1896</v>
      </c>
      <c r="I7" s="5">
        <f t="shared" si="0"/>
        <v>1557</v>
      </c>
    </row>
    <row r="8" spans="1:9" x14ac:dyDescent="0.25">
      <c r="A8" s="23" t="s">
        <v>0</v>
      </c>
      <c r="B8" s="12" t="s">
        <v>24</v>
      </c>
      <c r="C8" s="13">
        <v>1665</v>
      </c>
      <c r="D8" s="14">
        <v>522</v>
      </c>
      <c r="E8" s="15">
        <v>260</v>
      </c>
      <c r="F8" s="28">
        <v>0.498084291187739</v>
      </c>
      <c r="G8" s="13">
        <v>276</v>
      </c>
      <c r="H8" s="14">
        <v>483</v>
      </c>
      <c r="I8" s="16">
        <v>384</v>
      </c>
    </row>
    <row r="9" spans="1:9" x14ac:dyDescent="0.25">
      <c r="A9" s="23" t="s">
        <v>0</v>
      </c>
      <c r="B9" s="12" t="s">
        <v>25</v>
      </c>
      <c r="C9" s="13">
        <v>2820</v>
      </c>
      <c r="D9" s="14">
        <v>1055</v>
      </c>
      <c r="E9" s="15">
        <v>617</v>
      </c>
      <c r="F9" s="28">
        <v>0.58483412322274897</v>
      </c>
      <c r="G9" s="13">
        <v>533</v>
      </c>
      <c r="H9" s="14">
        <v>859</v>
      </c>
      <c r="I9" s="16">
        <v>373</v>
      </c>
    </row>
    <row r="10" spans="1:9" x14ac:dyDescent="0.25">
      <c r="A10" s="23" t="s">
        <v>0</v>
      </c>
      <c r="B10" s="12" t="s">
        <v>26</v>
      </c>
      <c r="C10" s="13">
        <v>424</v>
      </c>
      <c r="D10" s="14">
        <v>179</v>
      </c>
      <c r="E10" s="15">
        <v>134</v>
      </c>
      <c r="F10" s="28">
        <v>0.74860335195530703</v>
      </c>
      <c r="G10" s="13">
        <v>101</v>
      </c>
      <c r="H10" s="14">
        <v>52</v>
      </c>
      <c r="I10" s="16">
        <v>92</v>
      </c>
    </row>
    <row r="11" spans="1:9" x14ac:dyDescent="0.25">
      <c r="A11" s="23" t="s">
        <v>0</v>
      </c>
      <c r="B11" s="12" t="s">
        <v>27</v>
      </c>
      <c r="C11" s="13">
        <v>923</v>
      </c>
      <c r="D11" s="14">
        <v>416</v>
      </c>
      <c r="E11" s="15">
        <v>243</v>
      </c>
      <c r="F11" s="28">
        <v>0.58413461538461497</v>
      </c>
      <c r="G11" s="13">
        <v>193</v>
      </c>
      <c r="H11" s="14">
        <v>183</v>
      </c>
      <c r="I11" s="16">
        <v>131</v>
      </c>
    </row>
    <row r="12" spans="1:9" x14ac:dyDescent="0.25">
      <c r="A12" s="23" t="s">
        <v>0</v>
      </c>
      <c r="B12" s="12" t="s">
        <v>28</v>
      </c>
      <c r="C12" s="13">
        <v>1988</v>
      </c>
      <c r="D12" s="14">
        <v>738</v>
      </c>
      <c r="E12" s="15">
        <v>424</v>
      </c>
      <c r="F12" s="28">
        <v>0.57452574525745304</v>
      </c>
      <c r="G12" s="13">
        <v>354</v>
      </c>
      <c r="H12" s="14">
        <v>319</v>
      </c>
      <c r="I12" s="16">
        <v>577</v>
      </c>
    </row>
    <row r="13" spans="1:9" s="4" customFormat="1" x14ac:dyDescent="0.25">
      <c r="A13" s="35" t="s">
        <v>12</v>
      </c>
      <c r="B13" s="35" t="s">
        <v>12</v>
      </c>
      <c r="C13" s="5">
        <f>SUM(C14:C23)</f>
        <v>6258</v>
      </c>
      <c r="D13" s="5">
        <f>SUM(D14:D23)</f>
        <v>2603</v>
      </c>
      <c r="E13" s="5">
        <f t="shared" ref="E13:I13" si="1">SUM(E14:E23)</f>
        <v>1141</v>
      </c>
      <c r="F13" s="27">
        <f>E13/D13</f>
        <v>0.43834037648866692</v>
      </c>
      <c r="G13" s="5">
        <f t="shared" si="1"/>
        <v>1498</v>
      </c>
      <c r="H13" s="5">
        <f t="shared" si="1"/>
        <v>948</v>
      </c>
      <c r="I13" s="5">
        <f t="shared" si="1"/>
        <v>1209</v>
      </c>
    </row>
    <row r="14" spans="1:9" x14ac:dyDescent="0.25">
      <c r="A14" s="24" t="s">
        <v>1</v>
      </c>
      <c r="B14" s="7" t="s">
        <v>29</v>
      </c>
      <c r="C14" s="8">
        <v>468</v>
      </c>
      <c r="D14" s="9">
        <v>219</v>
      </c>
      <c r="E14" s="10">
        <v>138</v>
      </c>
      <c r="F14" s="29">
        <v>0.63013698630137005</v>
      </c>
      <c r="G14" s="8">
        <v>86</v>
      </c>
      <c r="H14" s="9">
        <v>112</v>
      </c>
      <c r="I14" s="11">
        <v>51</v>
      </c>
    </row>
    <row r="15" spans="1:9" x14ac:dyDescent="0.25">
      <c r="A15" s="23" t="s">
        <v>1</v>
      </c>
      <c r="B15" s="12" t="s">
        <v>30</v>
      </c>
      <c r="C15" s="13">
        <v>343</v>
      </c>
      <c r="D15" s="14">
        <v>148</v>
      </c>
      <c r="E15" s="15">
        <v>70</v>
      </c>
      <c r="F15" s="28">
        <v>0.47297297297297303</v>
      </c>
      <c r="G15" s="13">
        <v>74</v>
      </c>
      <c r="H15" s="14">
        <v>44</v>
      </c>
      <c r="I15" s="16">
        <v>77</v>
      </c>
    </row>
    <row r="16" spans="1:9" x14ac:dyDescent="0.25">
      <c r="A16" s="23" t="s">
        <v>1</v>
      </c>
      <c r="B16" s="12" t="s">
        <v>31</v>
      </c>
      <c r="C16" s="13">
        <v>202</v>
      </c>
      <c r="D16" s="14">
        <v>132</v>
      </c>
      <c r="E16" s="15">
        <v>57</v>
      </c>
      <c r="F16" s="28">
        <v>0.43181818181818199</v>
      </c>
      <c r="G16" s="13">
        <v>53</v>
      </c>
      <c r="H16" s="14">
        <v>13</v>
      </c>
      <c r="I16" s="16">
        <v>4</v>
      </c>
    </row>
    <row r="17" spans="1:9" x14ac:dyDescent="0.25">
      <c r="A17" s="23" t="s">
        <v>1</v>
      </c>
      <c r="B17" s="12" t="s">
        <v>32</v>
      </c>
      <c r="C17" s="13">
        <v>113</v>
      </c>
      <c r="D17" s="14">
        <v>48</v>
      </c>
      <c r="E17" s="15">
        <v>22</v>
      </c>
      <c r="F17" s="28">
        <v>0.45833333333333298</v>
      </c>
      <c r="G17" s="13">
        <v>39</v>
      </c>
      <c r="H17" s="14">
        <v>9</v>
      </c>
      <c r="I17" s="16">
        <v>17</v>
      </c>
    </row>
    <row r="18" spans="1:9" x14ac:dyDescent="0.25">
      <c r="A18" s="23" t="s">
        <v>1</v>
      </c>
      <c r="B18" s="12" t="s">
        <v>33</v>
      </c>
      <c r="C18" s="13">
        <v>288</v>
      </c>
      <c r="D18" s="14">
        <v>213</v>
      </c>
      <c r="E18" s="15">
        <v>85</v>
      </c>
      <c r="F18" s="28">
        <v>0.39906103286384997</v>
      </c>
      <c r="G18" s="13">
        <v>26</v>
      </c>
      <c r="H18" s="14">
        <v>30</v>
      </c>
      <c r="I18" s="16">
        <v>19</v>
      </c>
    </row>
    <row r="19" spans="1:9" x14ac:dyDescent="0.25">
      <c r="A19" s="23" t="s">
        <v>1</v>
      </c>
      <c r="B19" s="12" t="s">
        <v>34</v>
      </c>
      <c r="C19" s="13">
        <v>391</v>
      </c>
      <c r="D19" s="14">
        <v>222</v>
      </c>
      <c r="E19" s="15">
        <v>102</v>
      </c>
      <c r="F19" s="28">
        <v>0.45945945945945899</v>
      </c>
      <c r="G19" s="13">
        <v>65</v>
      </c>
      <c r="H19" s="14">
        <v>47</v>
      </c>
      <c r="I19" s="16">
        <v>57</v>
      </c>
    </row>
    <row r="20" spans="1:9" x14ac:dyDescent="0.25">
      <c r="A20" s="23" t="s">
        <v>1</v>
      </c>
      <c r="B20" s="12" t="s">
        <v>35</v>
      </c>
      <c r="C20" s="13">
        <v>1716</v>
      </c>
      <c r="D20" s="14">
        <v>596</v>
      </c>
      <c r="E20" s="15">
        <v>350</v>
      </c>
      <c r="F20" s="28">
        <v>0.58724832214765099</v>
      </c>
      <c r="G20" s="13">
        <v>575</v>
      </c>
      <c r="H20" s="14">
        <v>356</v>
      </c>
      <c r="I20" s="16">
        <v>189</v>
      </c>
    </row>
    <row r="21" spans="1:9" x14ac:dyDescent="0.25">
      <c r="A21" s="23" t="s">
        <v>1</v>
      </c>
      <c r="B21" s="12" t="s">
        <v>36</v>
      </c>
      <c r="C21" s="13">
        <v>760</v>
      </c>
      <c r="D21" s="14">
        <v>416</v>
      </c>
      <c r="E21" s="15">
        <v>56</v>
      </c>
      <c r="F21" s="28">
        <v>0.134615384615385</v>
      </c>
      <c r="G21" s="13">
        <v>0</v>
      </c>
      <c r="H21" s="14">
        <v>0</v>
      </c>
      <c r="I21" s="16">
        <v>344</v>
      </c>
    </row>
    <row r="22" spans="1:9" x14ac:dyDescent="0.25">
      <c r="A22" s="23" t="s">
        <v>1</v>
      </c>
      <c r="B22" s="12" t="s">
        <v>37</v>
      </c>
      <c r="C22" s="13">
        <v>139</v>
      </c>
      <c r="D22" s="14">
        <v>58</v>
      </c>
      <c r="E22" s="15">
        <v>32</v>
      </c>
      <c r="F22" s="28">
        <v>0.55172413793103403</v>
      </c>
      <c r="G22" s="13">
        <v>26</v>
      </c>
      <c r="H22" s="14">
        <v>9</v>
      </c>
      <c r="I22" s="16">
        <v>46</v>
      </c>
    </row>
    <row r="23" spans="1:9" x14ac:dyDescent="0.25">
      <c r="A23" s="25" t="s">
        <v>1</v>
      </c>
      <c r="B23" s="17" t="s">
        <v>38</v>
      </c>
      <c r="C23" s="18">
        <v>1838</v>
      </c>
      <c r="D23" s="19">
        <v>551</v>
      </c>
      <c r="E23" s="20">
        <v>229</v>
      </c>
      <c r="F23" s="30">
        <v>0.41560798548094402</v>
      </c>
      <c r="G23" s="18">
        <v>554</v>
      </c>
      <c r="H23" s="19">
        <v>328</v>
      </c>
      <c r="I23" s="21">
        <v>405</v>
      </c>
    </row>
    <row r="24" spans="1:9" s="4" customFormat="1" x14ac:dyDescent="0.25">
      <c r="A24" s="35" t="s">
        <v>13</v>
      </c>
      <c r="B24" s="35" t="s">
        <v>13</v>
      </c>
      <c r="C24" s="5">
        <f>SUM(C25:C32)</f>
        <v>5222</v>
      </c>
      <c r="D24" s="5">
        <f t="shared" ref="D24:I24" si="2">SUM(D25:D32)</f>
        <v>2486</v>
      </c>
      <c r="E24" s="5">
        <f t="shared" si="2"/>
        <v>1076</v>
      </c>
      <c r="F24" s="27">
        <f>E24/D24</f>
        <v>0.43282381335478681</v>
      </c>
      <c r="G24" s="5">
        <f t="shared" si="2"/>
        <v>966</v>
      </c>
      <c r="H24" s="5">
        <f t="shared" si="2"/>
        <v>852</v>
      </c>
      <c r="I24" s="5">
        <f t="shared" si="2"/>
        <v>918</v>
      </c>
    </row>
    <row r="25" spans="1:9" x14ac:dyDescent="0.25">
      <c r="A25" s="23" t="s">
        <v>2</v>
      </c>
      <c r="B25" s="12" t="s">
        <v>39</v>
      </c>
      <c r="C25" s="13">
        <v>52</v>
      </c>
      <c r="D25" s="14">
        <v>31</v>
      </c>
      <c r="E25" s="15">
        <v>18</v>
      </c>
      <c r="F25" s="28">
        <v>0.58064516129032295</v>
      </c>
      <c r="G25" s="13">
        <v>10</v>
      </c>
      <c r="H25" s="14">
        <v>6</v>
      </c>
      <c r="I25" s="16">
        <v>5</v>
      </c>
    </row>
    <row r="26" spans="1:9" x14ac:dyDescent="0.25">
      <c r="A26" s="23" t="s">
        <v>2</v>
      </c>
      <c r="B26" s="12" t="s">
        <v>40</v>
      </c>
      <c r="C26" s="13">
        <v>376</v>
      </c>
      <c r="D26" s="14">
        <v>189</v>
      </c>
      <c r="E26" s="15">
        <v>77</v>
      </c>
      <c r="F26" s="28">
        <v>0.407407407407407</v>
      </c>
      <c r="G26" s="13">
        <v>54</v>
      </c>
      <c r="H26" s="14">
        <v>91</v>
      </c>
      <c r="I26" s="16">
        <v>42</v>
      </c>
    </row>
    <row r="27" spans="1:9" x14ac:dyDescent="0.25">
      <c r="A27" s="23" t="s">
        <v>2</v>
      </c>
      <c r="B27" s="12" t="s">
        <v>41</v>
      </c>
      <c r="C27" s="13">
        <v>1549</v>
      </c>
      <c r="D27" s="14">
        <v>685</v>
      </c>
      <c r="E27" s="15">
        <v>249</v>
      </c>
      <c r="F27" s="28">
        <v>0.36350364963503701</v>
      </c>
      <c r="G27" s="13">
        <v>278</v>
      </c>
      <c r="H27" s="14">
        <v>164</v>
      </c>
      <c r="I27" s="16">
        <v>422</v>
      </c>
    </row>
    <row r="28" spans="1:9" x14ac:dyDescent="0.25">
      <c r="A28" s="23" t="s">
        <v>2</v>
      </c>
      <c r="B28" s="12" t="s">
        <v>42</v>
      </c>
      <c r="C28" s="13">
        <v>1594</v>
      </c>
      <c r="D28" s="14">
        <v>754</v>
      </c>
      <c r="E28" s="15">
        <v>440</v>
      </c>
      <c r="F28" s="28">
        <v>0.58355437665782495</v>
      </c>
      <c r="G28" s="13">
        <v>350</v>
      </c>
      <c r="H28" s="14">
        <v>321</v>
      </c>
      <c r="I28" s="16">
        <v>169</v>
      </c>
    </row>
    <row r="29" spans="1:9" x14ac:dyDescent="0.25">
      <c r="A29" s="23" t="s">
        <v>2</v>
      </c>
      <c r="B29" s="12" t="s">
        <v>43</v>
      </c>
      <c r="C29" s="13">
        <v>333</v>
      </c>
      <c r="D29" s="14">
        <v>199</v>
      </c>
      <c r="E29" s="15">
        <v>81</v>
      </c>
      <c r="F29" s="28">
        <v>0.40703517587939703</v>
      </c>
      <c r="G29" s="13">
        <v>55</v>
      </c>
      <c r="H29" s="14">
        <v>20</v>
      </c>
      <c r="I29" s="16">
        <v>59</v>
      </c>
    </row>
    <row r="30" spans="1:9" x14ac:dyDescent="0.25">
      <c r="A30" s="23" t="s">
        <v>2</v>
      </c>
      <c r="B30" s="12" t="s">
        <v>44</v>
      </c>
      <c r="C30" s="13">
        <v>1151</v>
      </c>
      <c r="D30" s="14">
        <v>539</v>
      </c>
      <c r="E30" s="15">
        <v>161</v>
      </c>
      <c r="F30" s="28">
        <v>0.29870129870129902</v>
      </c>
      <c r="G30" s="13">
        <v>179</v>
      </c>
      <c r="H30" s="14">
        <v>229</v>
      </c>
      <c r="I30" s="16">
        <v>204</v>
      </c>
    </row>
    <row r="31" spans="1:9" x14ac:dyDescent="0.25">
      <c r="A31" s="23" t="s">
        <v>2</v>
      </c>
      <c r="B31" s="12" t="s">
        <v>45</v>
      </c>
      <c r="C31" s="13">
        <v>77</v>
      </c>
      <c r="D31" s="14">
        <v>41</v>
      </c>
      <c r="E31" s="15">
        <v>22</v>
      </c>
      <c r="F31" s="28">
        <v>0.53658536585365901</v>
      </c>
      <c r="G31" s="13">
        <v>20</v>
      </c>
      <c r="H31" s="14">
        <v>5</v>
      </c>
      <c r="I31" s="16">
        <v>11</v>
      </c>
    </row>
    <row r="32" spans="1:9" x14ac:dyDescent="0.25">
      <c r="A32" s="23" t="s">
        <v>2</v>
      </c>
      <c r="B32" s="12" t="s">
        <v>46</v>
      </c>
      <c r="C32" s="13">
        <v>90</v>
      </c>
      <c r="D32" s="14">
        <v>48</v>
      </c>
      <c r="E32" s="15">
        <v>28</v>
      </c>
      <c r="F32" s="28">
        <v>0.58333333333333304</v>
      </c>
      <c r="G32" s="13">
        <v>20</v>
      </c>
      <c r="H32" s="14">
        <v>16</v>
      </c>
      <c r="I32" s="16">
        <v>6</v>
      </c>
    </row>
    <row r="33" spans="1:9" s="4" customFormat="1" x14ac:dyDescent="0.25">
      <c r="A33" s="35" t="s">
        <v>14</v>
      </c>
      <c r="B33" s="35" t="s">
        <v>14</v>
      </c>
      <c r="C33" s="5">
        <f>SUM(C34:C44)</f>
        <v>4402</v>
      </c>
      <c r="D33" s="5">
        <f>SUM(D34:D44)</f>
        <v>2093</v>
      </c>
      <c r="E33" s="5">
        <f>SUM(E34:E44)</f>
        <v>964</v>
      </c>
      <c r="F33" s="27">
        <f>E33/D33</f>
        <v>0.46058289536550406</v>
      </c>
      <c r="G33" s="5">
        <f>SUM(G34:G44)</f>
        <v>1017</v>
      </c>
      <c r="H33" s="5">
        <f>SUM(H34:H44)</f>
        <v>704</v>
      </c>
      <c r="I33" s="5">
        <f>SUM(I34:I44)</f>
        <v>588</v>
      </c>
    </row>
    <row r="34" spans="1:9" x14ac:dyDescent="0.25">
      <c r="A34" s="23" t="s">
        <v>3</v>
      </c>
      <c r="B34" s="12" t="s">
        <v>47</v>
      </c>
      <c r="C34" s="13">
        <v>199</v>
      </c>
      <c r="D34" s="14">
        <v>94</v>
      </c>
      <c r="E34" s="15">
        <v>51</v>
      </c>
      <c r="F34" s="28">
        <v>0.54255319148936199</v>
      </c>
      <c r="G34" s="13">
        <v>44</v>
      </c>
      <c r="H34" s="14">
        <v>41</v>
      </c>
      <c r="I34" s="16">
        <v>20</v>
      </c>
    </row>
    <row r="35" spans="1:9" x14ac:dyDescent="0.25">
      <c r="A35" s="23" t="s">
        <v>3</v>
      </c>
      <c r="B35" s="12" t="s">
        <v>48</v>
      </c>
      <c r="C35" s="13">
        <v>506</v>
      </c>
      <c r="D35" s="14">
        <v>326</v>
      </c>
      <c r="E35" s="15">
        <v>159</v>
      </c>
      <c r="F35" s="28">
        <v>0.48773006134969299</v>
      </c>
      <c r="G35" s="13">
        <v>97</v>
      </c>
      <c r="H35" s="14">
        <v>14</v>
      </c>
      <c r="I35" s="16">
        <v>69</v>
      </c>
    </row>
    <row r="36" spans="1:9" x14ac:dyDescent="0.25">
      <c r="A36" s="23" t="s">
        <v>3</v>
      </c>
      <c r="B36" s="12" t="s">
        <v>49</v>
      </c>
      <c r="C36" s="13">
        <v>359</v>
      </c>
      <c r="D36" s="14">
        <v>170</v>
      </c>
      <c r="E36" s="15">
        <v>87</v>
      </c>
      <c r="F36" s="28">
        <v>0.51176470588235301</v>
      </c>
      <c r="G36" s="13">
        <v>42</v>
      </c>
      <c r="H36" s="14">
        <v>71</v>
      </c>
      <c r="I36" s="16">
        <v>76</v>
      </c>
    </row>
    <row r="37" spans="1:9" x14ac:dyDescent="0.25">
      <c r="A37" s="23" t="s">
        <v>3</v>
      </c>
      <c r="B37" s="12" t="s">
        <v>50</v>
      </c>
      <c r="C37" s="13">
        <v>698</v>
      </c>
      <c r="D37" s="14">
        <v>397</v>
      </c>
      <c r="E37" s="15">
        <v>153</v>
      </c>
      <c r="F37" s="28">
        <v>0.38539042821158698</v>
      </c>
      <c r="G37" s="13">
        <v>144</v>
      </c>
      <c r="H37" s="14">
        <v>123</v>
      </c>
      <c r="I37" s="16">
        <v>34</v>
      </c>
    </row>
    <row r="38" spans="1:9" x14ac:dyDescent="0.25">
      <c r="A38" s="23" t="s">
        <v>3</v>
      </c>
      <c r="B38" s="12" t="s">
        <v>51</v>
      </c>
      <c r="C38" s="13">
        <v>284</v>
      </c>
      <c r="D38" s="14">
        <v>64</v>
      </c>
      <c r="E38" s="15">
        <v>34</v>
      </c>
      <c r="F38" s="28">
        <v>0.53125</v>
      </c>
      <c r="G38" s="13">
        <v>120</v>
      </c>
      <c r="H38" s="14">
        <v>22</v>
      </c>
      <c r="I38" s="16">
        <v>78</v>
      </c>
    </row>
    <row r="39" spans="1:9" x14ac:dyDescent="0.25">
      <c r="A39" s="23" t="s">
        <v>3</v>
      </c>
      <c r="B39" s="12" t="s">
        <v>52</v>
      </c>
      <c r="C39" s="13">
        <v>1137</v>
      </c>
      <c r="D39" s="14">
        <v>347</v>
      </c>
      <c r="E39" s="15">
        <v>194</v>
      </c>
      <c r="F39" s="28">
        <v>0.55907780979827104</v>
      </c>
      <c r="G39" s="13">
        <v>375</v>
      </c>
      <c r="H39" s="14">
        <v>266</v>
      </c>
      <c r="I39" s="16">
        <v>149</v>
      </c>
    </row>
    <row r="40" spans="1:9" x14ac:dyDescent="0.25">
      <c r="A40" s="23" t="s">
        <v>3</v>
      </c>
      <c r="B40" s="12" t="s">
        <v>53</v>
      </c>
      <c r="C40" s="13">
        <v>92</v>
      </c>
      <c r="D40" s="14">
        <v>54</v>
      </c>
      <c r="E40" s="15">
        <v>22</v>
      </c>
      <c r="F40" s="28">
        <v>0.407407407407407</v>
      </c>
      <c r="G40" s="13">
        <v>20</v>
      </c>
      <c r="H40" s="14">
        <v>14</v>
      </c>
      <c r="I40" s="16">
        <v>4</v>
      </c>
    </row>
    <row r="41" spans="1:9" x14ac:dyDescent="0.25">
      <c r="A41" s="23" t="s">
        <v>3</v>
      </c>
      <c r="B41" s="12" t="s">
        <v>54</v>
      </c>
      <c r="C41" s="13">
        <v>236</v>
      </c>
      <c r="D41" s="14">
        <v>122</v>
      </c>
      <c r="E41" s="15">
        <v>61</v>
      </c>
      <c r="F41" s="28">
        <v>0.5</v>
      </c>
      <c r="G41" s="13">
        <v>25</v>
      </c>
      <c r="H41" s="14">
        <v>61</v>
      </c>
      <c r="I41" s="16">
        <v>28</v>
      </c>
    </row>
    <row r="42" spans="1:9" x14ac:dyDescent="0.25">
      <c r="A42" s="23" t="s">
        <v>3</v>
      </c>
      <c r="B42" s="12" t="s">
        <v>55</v>
      </c>
      <c r="C42" s="13">
        <v>136</v>
      </c>
      <c r="D42" s="14">
        <v>96</v>
      </c>
      <c r="E42" s="15">
        <v>43</v>
      </c>
      <c r="F42" s="28">
        <v>0.44791666666666702</v>
      </c>
      <c r="G42" s="13">
        <v>6</v>
      </c>
      <c r="H42" s="14">
        <v>11</v>
      </c>
      <c r="I42" s="16">
        <v>23</v>
      </c>
    </row>
    <row r="43" spans="1:9" x14ac:dyDescent="0.25">
      <c r="A43" s="23" t="s">
        <v>3</v>
      </c>
      <c r="B43" s="12" t="s">
        <v>56</v>
      </c>
      <c r="C43" s="13">
        <v>625</v>
      </c>
      <c r="D43" s="14">
        <v>341</v>
      </c>
      <c r="E43" s="15">
        <v>127</v>
      </c>
      <c r="F43" s="28">
        <v>0.37243401759530798</v>
      </c>
      <c r="G43" s="13">
        <v>123</v>
      </c>
      <c r="H43" s="14">
        <v>62</v>
      </c>
      <c r="I43" s="16">
        <v>99</v>
      </c>
    </row>
    <row r="44" spans="1:9" x14ac:dyDescent="0.25">
      <c r="A44" s="23" t="s">
        <v>3</v>
      </c>
      <c r="B44" s="12" t="s">
        <v>57</v>
      </c>
      <c r="C44" s="13">
        <v>130</v>
      </c>
      <c r="D44" s="14">
        <v>82</v>
      </c>
      <c r="E44" s="15">
        <v>33</v>
      </c>
      <c r="F44" s="28">
        <v>0.40243902439024398</v>
      </c>
      <c r="G44" s="13">
        <v>21</v>
      </c>
      <c r="H44" s="14">
        <v>19</v>
      </c>
      <c r="I44" s="16">
        <v>8</v>
      </c>
    </row>
    <row r="45" spans="1:9" s="4" customFormat="1" x14ac:dyDescent="0.25">
      <c r="A45" s="35" t="s">
        <v>15</v>
      </c>
      <c r="B45" s="35" t="s">
        <v>15</v>
      </c>
      <c r="C45" s="5">
        <f>SUM(C46:C58)</f>
        <v>3593</v>
      </c>
      <c r="D45" s="5">
        <f>SUM(D46:D58)</f>
        <v>1829</v>
      </c>
      <c r="E45" s="5">
        <f>SUM(E46:E58)</f>
        <v>935</v>
      </c>
      <c r="F45" s="27">
        <f>E45/D45</f>
        <v>0.51120831055221427</v>
      </c>
      <c r="G45" s="5">
        <f>SUM(G46:G58)</f>
        <v>634</v>
      </c>
      <c r="H45" s="5">
        <f>SUM(H46:H58)</f>
        <v>668</v>
      </c>
      <c r="I45" s="5">
        <f>SUM(I46:I58)</f>
        <v>462</v>
      </c>
    </row>
    <row r="46" spans="1:9" x14ac:dyDescent="0.25">
      <c r="A46" s="23" t="s">
        <v>4</v>
      </c>
      <c r="B46" s="12" t="s">
        <v>58</v>
      </c>
      <c r="C46" s="13">
        <v>66</v>
      </c>
      <c r="D46" s="14">
        <v>29</v>
      </c>
      <c r="E46" s="15">
        <v>19</v>
      </c>
      <c r="F46" s="28">
        <v>0.65517241379310298</v>
      </c>
      <c r="G46" s="13">
        <v>19</v>
      </c>
      <c r="H46" s="14">
        <v>5</v>
      </c>
      <c r="I46" s="16">
        <v>13</v>
      </c>
    </row>
    <row r="47" spans="1:9" x14ac:dyDescent="0.25">
      <c r="A47" s="23" t="s">
        <v>4</v>
      </c>
      <c r="B47" s="12" t="s">
        <v>59</v>
      </c>
      <c r="C47" s="13">
        <v>594</v>
      </c>
      <c r="D47" s="14">
        <v>299</v>
      </c>
      <c r="E47" s="15">
        <v>170</v>
      </c>
      <c r="F47" s="28">
        <v>0.56856187290969895</v>
      </c>
      <c r="G47" s="13">
        <v>106</v>
      </c>
      <c r="H47" s="14">
        <v>129</v>
      </c>
      <c r="I47" s="16">
        <v>60</v>
      </c>
    </row>
    <row r="48" spans="1:9" x14ac:dyDescent="0.25">
      <c r="A48" s="23" t="s">
        <v>4</v>
      </c>
      <c r="B48" s="12" t="s">
        <v>60</v>
      </c>
      <c r="C48" s="13">
        <v>65</v>
      </c>
      <c r="D48" s="14">
        <v>19</v>
      </c>
      <c r="E48" s="15">
        <v>10</v>
      </c>
      <c r="F48" s="28">
        <v>0.52631578947368396</v>
      </c>
      <c r="G48" s="13">
        <v>25</v>
      </c>
      <c r="H48" s="14">
        <v>12</v>
      </c>
      <c r="I48" s="16">
        <v>9</v>
      </c>
    </row>
    <row r="49" spans="1:9" x14ac:dyDescent="0.25">
      <c r="A49" s="23" t="s">
        <v>4</v>
      </c>
      <c r="B49" s="12" t="s">
        <v>61</v>
      </c>
      <c r="C49" s="13">
        <v>81</v>
      </c>
      <c r="D49" s="14">
        <v>42</v>
      </c>
      <c r="E49" s="15">
        <v>27</v>
      </c>
      <c r="F49" s="28">
        <v>0.64285714285714302</v>
      </c>
      <c r="G49" s="13">
        <v>26</v>
      </c>
      <c r="H49" s="14">
        <v>5</v>
      </c>
      <c r="I49" s="16">
        <v>8</v>
      </c>
    </row>
    <row r="50" spans="1:9" x14ac:dyDescent="0.25">
      <c r="A50" s="23" t="s">
        <v>4</v>
      </c>
      <c r="B50" s="12" t="s">
        <v>62</v>
      </c>
      <c r="C50" s="13">
        <v>51</v>
      </c>
      <c r="D50" s="14">
        <v>41</v>
      </c>
      <c r="E50" s="15">
        <v>15</v>
      </c>
      <c r="F50" s="28">
        <v>0.36585365853658502</v>
      </c>
      <c r="G50" s="13">
        <v>4</v>
      </c>
      <c r="H50" s="14">
        <v>2</v>
      </c>
      <c r="I50" s="16">
        <v>4</v>
      </c>
    </row>
    <row r="51" spans="1:9" x14ac:dyDescent="0.25">
      <c r="A51" s="23" t="s">
        <v>4</v>
      </c>
      <c r="B51" s="12" t="s">
        <v>63</v>
      </c>
      <c r="C51" s="13">
        <v>102</v>
      </c>
      <c r="D51" s="14">
        <v>56</v>
      </c>
      <c r="E51" s="15">
        <v>23</v>
      </c>
      <c r="F51" s="28">
        <v>0.41071428571428598</v>
      </c>
      <c r="G51" s="13">
        <v>26</v>
      </c>
      <c r="H51" s="14">
        <v>8</v>
      </c>
      <c r="I51" s="16">
        <v>12</v>
      </c>
    </row>
    <row r="52" spans="1:9" x14ac:dyDescent="0.25">
      <c r="A52" s="23" t="s">
        <v>4</v>
      </c>
      <c r="B52" s="12" t="s">
        <v>64</v>
      </c>
      <c r="C52" s="13">
        <v>238</v>
      </c>
      <c r="D52" s="14">
        <v>66</v>
      </c>
      <c r="E52" s="15">
        <v>41</v>
      </c>
      <c r="F52" s="28">
        <v>0.62121212121212099</v>
      </c>
      <c r="G52" s="13">
        <v>101</v>
      </c>
      <c r="H52" s="14">
        <v>40</v>
      </c>
      <c r="I52" s="16">
        <v>31</v>
      </c>
    </row>
    <row r="53" spans="1:9" x14ac:dyDescent="0.25">
      <c r="A53" s="23" t="s">
        <v>4</v>
      </c>
      <c r="B53" s="12" t="s">
        <v>65</v>
      </c>
      <c r="C53" s="13">
        <v>522</v>
      </c>
      <c r="D53" s="14">
        <v>259</v>
      </c>
      <c r="E53" s="15">
        <v>111</v>
      </c>
      <c r="F53" s="28">
        <v>0.42857142857142899</v>
      </c>
      <c r="G53" s="13">
        <v>102</v>
      </c>
      <c r="H53" s="14">
        <v>73</v>
      </c>
      <c r="I53" s="16">
        <v>88</v>
      </c>
    </row>
    <row r="54" spans="1:9" x14ac:dyDescent="0.25">
      <c r="A54" s="23" t="s">
        <v>4</v>
      </c>
      <c r="B54" s="12" t="s">
        <v>66</v>
      </c>
      <c r="C54" s="13">
        <v>1373</v>
      </c>
      <c r="D54" s="14">
        <v>715</v>
      </c>
      <c r="E54" s="15">
        <v>408</v>
      </c>
      <c r="F54" s="28">
        <v>0.57062937062937102</v>
      </c>
      <c r="G54" s="13">
        <v>129</v>
      </c>
      <c r="H54" s="14">
        <v>346</v>
      </c>
      <c r="I54" s="16">
        <v>183</v>
      </c>
    </row>
    <row r="55" spans="1:9" x14ac:dyDescent="0.25">
      <c r="A55" s="23" t="s">
        <v>4</v>
      </c>
      <c r="B55" s="12" t="s">
        <v>67</v>
      </c>
      <c r="C55" s="13">
        <v>26</v>
      </c>
      <c r="D55" s="14">
        <v>11</v>
      </c>
      <c r="E55" s="15">
        <v>3</v>
      </c>
      <c r="F55" s="28">
        <v>0.27272727272727298</v>
      </c>
      <c r="G55" s="13">
        <v>8</v>
      </c>
      <c r="H55" s="14">
        <v>3</v>
      </c>
      <c r="I55" s="16">
        <v>4</v>
      </c>
    </row>
    <row r="56" spans="1:9" x14ac:dyDescent="0.25">
      <c r="A56" s="23" t="s">
        <v>4</v>
      </c>
      <c r="B56" s="12" t="s">
        <v>68</v>
      </c>
      <c r="C56" s="13">
        <v>247</v>
      </c>
      <c r="D56" s="14">
        <v>132</v>
      </c>
      <c r="E56" s="15">
        <v>45</v>
      </c>
      <c r="F56" s="28">
        <v>0.34090909090909099</v>
      </c>
      <c r="G56" s="13">
        <v>51</v>
      </c>
      <c r="H56" s="14">
        <v>36</v>
      </c>
      <c r="I56" s="16">
        <v>28</v>
      </c>
    </row>
    <row r="57" spans="1:9" x14ac:dyDescent="0.25">
      <c r="A57" s="23" t="s">
        <v>4</v>
      </c>
      <c r="B57" s="12" t="s">
        <v>69</v>
      </c>
      <c r="C57" s="13">
        <v>171</v>
      </c>
      <c r="D57" s="14">
        <v>128</v>
      </c>
      <c r="E57" s="15">
        <v>52</v>
      </c>
      <c r="F57" s="28">
        <v>0.40625</v>
      </c>
      <c r="G57" s="13">
        <v>24</v>
      </c>
      <c r="H57" s="14">
        <v>7</v>
      </c>
      <c r="I57" s="16">
        <v>12</v>
      </c>
    </row>
    <row r="58" spans="1:9" x14ac:dyDescent="0.25">
      <c r="A58" s="23" t="s">
        <v>4</v>
      </c>
      <c r="B58" s="12" t="s">
        <v>70</v>
      </c>
      <c r="C58" s="13">
        <v>57</v>
      </c>
      <c r="D58" s="14">
        <v>32</v>
      </c>
      <c r="E58" s="15">
        <v>11</v>
      </c>
      <c r="F58" s="28">
        <v>0.34375</v>
      </c>
      <c r="G58" s="13">
        <v>13</v>
      </c>
      <c r="H58" s="14">
        <v>2</v>
      </c>
      <c r="I58" s="16">
        <v>10</v>
      </c>
    </row>
    <row r="59" spans="1:9" s="4" customFormat="1" x14ac:dyDescent="0.25">
      <c r="A59" s="33" t="s">
        <v>16</v>
      </c>
      <c r="B59" s="34"/>
      <c r="C59" s="6">
        <f>C7+C13+C24+C33+C45</f>
        <v>27295</v>
      </c>
      <c r="D59" s="6">
        <f>D7+D13+D24+D33+D45</f>
        <v>11921</v>
      </c>
      <c r="E59" s="6">
        <f>E7+E13+E24+E33+E45</f>
        <v>5794</v>
      </c>
      <c r="F59" s="31">
        <f>E59/D59</f>
        <v>0.48603305091854709</v>
      </c>
      <c r="G59" s="6">
        <f>G7+G13+G24+G33+G45</f>
        <v>5572</v>
      </c>
      <c r="H59" s="6">
        <f>H7+H13+H24+H33+H45</f>
        <v>5068</v>
      </c>
      <c r="I59" s="6">
        <f>I7+I13+I24+I33+I45</f>
        <v>4734</v>
      </c>
    </row>
  </sheetData>
  <mergeCells count="10">
    <mergeCell ref="A4:I4"/>
    <mergeCell ref="A3:I3"/>
    <mergeCell ref="A2:I2"/>
    <mergeCell ref="A1:I1"/>
    <mergeCell ref="A7:B7"/>
    <mergeCell ref="A59:B59"/>
    <mergeCell ref="A13:B13"/>
    <mergeCell ref="A24:B24"/>
    <mergeCell ref="A33:B33"/>
    <mergeCell ref="A45:B45"/>
  </mergeCells>
  <printOptions horizontalCentered="1"/>
  <pageMargins left="0.7" right="0.7" top="0.75" bottom="0.75" header="0.3" footer="0.3"/>
  <pageSetup scale="6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cps_intk_summary</vt:lpstr>
      <vt:lpstr>cps_intk_summary!Print_Titles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Rivers</dc:creator>
  <cp:lastModifiedBy>Administrator</cp:lastModifiedBy>
  <cp:lastPrinted>2013-08-15T15:50:45Z</cp:lastPrinted>
  <dcterms:created xsi:type="dcterms:W3CDTF">2013-01-28T18:18:49Z</dcterms:created>
  <dcterms:modified xsi:type="dcterms:W3CDTF">2013-08-15T17:58:20Z</dcterms:modified>
</cp:coreProperties>
</file>