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WebData\ProgramData\CPS\13-14\"/>
    </mc:Choice>
  </mc:AlternateContent>
  <bookViews>
    <workbookView xWindow="0" yWindow="0" windowWidth="21570" windowHeight="9045"/>
  </bookViews>
  <sheets>
    <sheet name="Intake Summary" sheetId="1" r:id="rId1"/>
  </sheets>
  <definedNames>
    <definedName name="_xlnm.Print_Titles" localSheetId="0">'Intake Summary'!$1:$6</definedName>
  </definedNames>
  <calcPr calcId="152511"/>
</workbook>
</file>

<file path=xl/calcChain.xml><?xml version="1.0" encoding="utf-8"?>
<calcChain xmlns="http://schemas.openxmlformats.org/spreadsheetml/2006/main">
  <c r="I46" i="1" l="1"/>
  <c r="H46" i="1"/>
  <c r="G46" i="1"/>
  <c r="E46" i="1"/>
  <c r="D46" i="1"/>
  <c r="F46" i="1" s="1"/>
  <c r="I33" i="1"/>
  <c r="H33" i="1"/>
  <c r="G33" i="1"/>
  <c r="E33" i="1"/>
  <c r="D33" i="1"/>
  <c r="D24" i="1"/>
  <c r="E24" i="1"/>
  <c r="G24" i="1"/>
  <c r="H24" i="1"/>
  <c r="I24" i="1"/>
  <c r="E14" i="1"/>
  <c r="F14" i="1" s="1"/>
  <c r="G14" i="1"/>
  <c r="H14" i="1"/>
  <c r="I14" i="1"/>
  <c r="D14" i="1"/>
  <c r="D7" i="1"/>
  <c r="E7" i="1"/>
  <c r="G7" i="1"/>
  <c r="H7" i="1"/>
  <c r="I7" i="1"/>
  <c r="F7" i="1" l="1"/>
  <c r="F24" i="1"/>
  <c r="I59" i="1"/>
  <c r="H59" i="1"/>
  <c r="C46" i="1"/>
  <c r="C7" i="1"/>
  <c r="G59" i="1"/>
  <c r="C33" i="1"/>
  <c r="D59" i="1"/>
  <c r="C24" i="1"/>
  <c r="C14" i="1"/>
  <c r="E59" i="1"/>
  <c r="F33" i="1"/>
  <c r="C59" i="1" l="1"/>
  <c r="F59" i="1"/>
</calcChain>
</file>

<file path=xl/sharedStrings.xml><?xml version="1.0" encoding="utf-8"?>
<sst xmlns="http://schemas.openxmlformats.org/spreadsheetml/2006/main" count="117" uniqueCount="71">
  <si>
    <t>3</t>
  </si>
  <si>
    <t>4</t>
  </si>
  <si>
    <t>5</t>
  </si>
  <si>
    <t>South Carolina Department of Social Services</t>
  </si>
  <si>
    <t>Total Intakes</t>
  </si>
  <si>
    <t># Founded Investigations</t>
  </si>
  <si>
    <t># Referred to Family Strengthening Services (FSS)</t>
  </si>
  <si>
    <t># Referred to Voluntary Case Management Services (VCM)</t>
  </si>
  <si>
    <t># with No Action</t>
  </si>
  <si>
    <t>Region 1</t>
  </si>
  <si>
    <t>Region 2</t>
  </si>
  <si>
    <t>Region 3</t>
  </si>
  <si>
    <t>Region 4</t>
  </si>
  <si>
    <t>Region 5</t>
  </si>
  <si>
    <t>State Total</t>
  </si>
  <si>
    <t>Reg</t>
  </si>
  <si>
    <t>County Office</t>
  </si>
  <si>
    <t># DSS Investigations</t>
  </si>
  <si>
    <t>% Founded Investigations</t>
  </si>
  <si>
    <t>Allendale</t>
  </si>
  <si>
    <t>Beaufort</t>
  </si>
  <si>
    <t>Berkeley</t>
  </si>
  <si>
    <t>Charleston</t>
  </si>
  <si>
    <t>Colleton</t>
  </si>
  <si>
    <t>Dorchester</t>
  </si>
  <si>
    <t>Hampton</t>
  </si>
  <si>
    <t>Jasper</t>
  </si>
  <si>
    <t>Clarendon</t>
  </si>
  <si>
    <t>Darlington</t>
  </si>
  <si>
    <t>Dillon</t>
  </si>
  <si>
    <t>Florence</t>
  </si>
  <si>
    <t>Georgetown</t>
  </si>
  <si>
    <t>Horry</t>
  </si>
  <si>
    <t>Lee</t>
  </si>
  <si>
    <t>Marion</t>
  </si>
  <si>
    <t>Marlboro</t>
  </si>
  <si>
    <t>Sumter</t>
  </si>
  <si>
    <t>Williamsburg</t>
  </si>
  <si>
    <t>Abbeville</t>
  </si>
  <si>
    <t>Aiken</t>
  </si>
  <si>
    <t>Bamberg</t>
  </si>
  <si>
    <t>Barnwell</t>
  </si>
  <si>
    <t>Calhoun</t>
  </si>
  <si>
    <t>Edgefield</t>
  </si>
  <si>
    <t>Greenwood</t>
  </si>
  <si>
    <t>Laurens</t>
  </si>
  <si>
    <t>Lexington</t>
  </si>
  <si>
    <t>McCormick</t>
  </si>
  <si>
    <t>Newberry</t>
  </si>
  <si>
    <t>Orangeburg</t>
  </si>
  <si>
    <t>Saluda</t>
  </si>
  <si>
    <t>Decisions for CPS Referrals Received between July 1, 2013 and June 30, 2014</t>
  </si>
  <si>
    <t>1</t>
  </si>
  <si>
    <t>Anderson</t>
  </si>
  <si>
    <t>Cherokee</t>
  </si>
  <si>
    <t>Greenville</t>
  </si>
  <si>
    <t>Oconee</t>
  </si>
  <si>
    <t>Pickens</t>
  </si>
  <si>
    <t>Spartanburg</t>
  </si>
  <si>
    <t>2</t>
  </si>
  <si>
    <t>Chester</t>
  </si>
  <si>
    <t>Fairfield</t>
  </si>
  <si>
    <t>Kershaw</t>
  </si>
  <si>
    <t>Lancaster</t>
  </si>
  <si>
    <t>Richland</t>
  </si>
  <si>
    <t>State Office</t>
  </si>
  <si>
    <t>Union</t>
  </si>
  <si>
    <t>York</t>
  </si>
  <si>
    <t>Chesterfield</t>
  </si>
  <si>
    <t>SCDSS - Division of Accountability, Data, and Research (data from CAPSS on October 1, 2014)</t>
  </si>
  <si>
    <t>Note: In January 2013 the SCDSS developed two additional options for CPS intakes that reported concerns of lower risk to the children: Family Strengthening Services (FSS) and Voluntary Case Management (VCM).  Intake staff use an intake assessment tool which guides them through an evaluation of safety and risk of all children in the home and helps them make referrals to services that best meet the needs of the children and family.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</si>
</sst>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14" x14ac:knownFonts="1">
    <font>
      <sz val="11"/>
      <color theme="1"/>
      <name val="Calibri"/>
      <family val="2"/>
      <scheme val="minor"/>
    </font>
    <font>
      <b/>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b/>
      <sz val="11"/>
      <color theme="1"/>
      <name val="Calibri"/>
      <family val="2"/>
      <scheme val="minor"/>
    </font>
    <font>
      <b/>
      <sz val="12"/>
      <color theme="1"/>
      <name val="Calibri"/>
      <family val="2"/>
      <scheme val="minor"/>
    </font>
    <font>
      <b/>
      <sz val="11"/>
      <color rgb="FF000000"/>
      <name val="Calibri"/>
      <family val="2"/>
    </font>
    <font>
      <sz val="11"/>
      <color theme="1"/>
      <name val="Calibri"/>
      <family val="2"/>
      <scheme val="minor"/>
    </font>
    <font>
      <b/>
      <sz val="16"/>
      <color theme="1"/>
      <name val="Calibri"/>
      <family val="2"/>
      <scheme val="minor"/>
    </font>
    <font>
      <i/>
      <sz val="11"/>
      <color theme="1"/>
      <name val="Calibri"/>
      <family val="2"/>
      <scheme val="minor"/>
    </font>
    <font>
      <b/>
      <sz val="11"/>
      <color theme="0"/>
      <name val="Calibri"/>
      <family val="2"/>
    </font>
    <font>
      <sz val="10.5"/>
      <color theme="1"/>
      <name val="Calibri"/>
      <family val="2"/>
      <scheme val="minor"/>
    </font>
  </fonts>
  <fills count="9">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theme="0" tint="-0.14999847407452621"/>
        <bgColor indexed="64"/>
      </patternFill>
    </fill>
    <fill>
      <patternFill patternType="solid">
        <fgColor theme="1"/>
        <bgColor rgb="FF000000"/>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auto="1"/>
      </top>
      <bottom style="thin">
        <color auto="1"/>
      </bottom>
      <diagonal/>
    </border>
    <border>
      <left/>
      <right style="thin">
        <color theme="0"/>
      </right>
      <top/>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s>
  <cellStyleXfs count="2">
    <xf numFmtId="0" fontId="0" fillId="0" borderId="0"/>
    <xf numFmtId="43" fontId="9" fillId="0" borderId="0" applyFont="0" applyFill="0" applyBorder="0" applyAlignment="0" applyProtection="0"/>
  </cellStyleXfs>
  <cellXfs count="39">
    <xf numFmtId="0" fontId="0" fillId="0" borderId="0" xfId="0"/>
    <xf numFmtId="0" fontId="1"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lignment horizontal="center" vertical="center" wrapText="1"/>
    </xf>
    <xf numFmtId="0" fontId="6" fillId="0" borderId="0" xfId="0" applyFont="1"/>
    <xf numFmtId="164" fontId="8" fillId="7" borderId="1" xfId="1" applyNumberFormat="1" applyFont="1" applyFill="1" applyBorder="1" applyAlignment="1" applyProtection="1">
      <alignment vertical="center" wrapText="1"/>
    </xf>
    <xf numFmtId="164" fontId="12" fillId="8" borderId="6" xfId="1" applyNumberFormat="1" applyFont="1" applyFill="1" applyBorder="1" applyAlignment="1" applyProtection="1">
      <alignment vertical="center" wrapText="1"/>
    </xf>
    <xf numFmtId="0" fontId="2" fillId="3" borderId="9" xfId="0" applyFont="1" applyFill="1" applyBorder="1" applyAlignment="1" applyProtection="1">
      <alignment vertical="center" wrapText="1"/>
    </xf>
    <xf numFmtId="164" fontId="2" fillId="3" borderId="9" xfId="1" applyNumberFormat="1" applyFont="1" applyFill="1" applyBorder="1" applyAlignment="1" applyProtection="1">
      <alignment vertical="center" wrapText="1"/>
    </xf>
    <xf numFmtId="164" fontId="3" fillId="4" borderId="9" xfId="1" applyNumberFormat="1" applyFont="1" applyFill="1" applyBorder="1" applyAlignment="1" applyProtection="1">
      <alignment horizontal="right" vertical="center" wrapText="1"/>
    </xf>
    <xf numFmtId="164" fontId="4" fillId="5" borderId="9" xfId="1" applyNumberFormat="1" applyFont="1" applyFill="1" applyBorder="1" applyAlignment="1" applyProtection="1">
      <alignment horizontal="right" vertical="center" wrapText="1"/>
    </xf>
    <xf numFmtId="164" fontId="4" fillId="5" borderId="10" xfId="1" applyNumberFormat="1" applyFont="1" applyFill="1" applyBorder="1" applyAlignment="1" applyProtection="1">
      <alignment horizontal="right" vertical="center" wrapText="1"/>
    </xf>
    <xf numFmtId="0" fontId="2" fillId="3" borderId="12" xfId="0" applyFont="1" applyFill="1" applyBorder="1" applyAlignment="1" applyProtection="1">
      <alignment vertical="center" wrapText="1"/>
    </xf>
    <xf numFmtId="164" fontId="2" fillId="3" borderId="12" xfId="1" applyNumberFormat="1" applyFont="1" applyFill="1" applyBorder="1" applyAlignment="1" applyProtection="1">
      <alignment vertical="center" wrapText="1"/>
    </xf>
    <xf numFmtId="164" fontId="3" fillId="4" borderId="12" xfId="1" applyNumberFormat="1" applyFont="1" applyFill="1" applyBorder="1" applyAlignment="1" applyProtection="1">
      <alignment horizontal="right" vertical="center" wrapText="1"/>
    </xf>
    <xf numFmtId="164" fontId="4" fillId="5" borderId="12" xfId="1" applyNumberFormat="1" applyFont="1" applyFill="1" applyBorder="1" applyAlignment="1" applyProtection="1">
      <alignment horizontal="right" vertical="center" wrapText="1"/>
    </xf>
    <xf numFmtId="164" fontId="4" fillId="5" borderId="13" xfId="1" applyNumberFormat="1" applyFont="1" applyFill="1" applyBorder="1" applyAlignment="1" applyProtection="1">
      <alignment horizontal="right" vertical="center" wrapText="1"/>
    </xf>
    <xf numFmtId="0" fontId="0" fillId="0" borderId="0" xfId="0" applyAlignment="1">
      <alignment horizontal="center"/>
    </xf>
    <xf numFmtId="0" fontId="2" fillId="3" borderId="11"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165" fontId="1" fillId="2" borderId="1" xfId="0" applyNumberFormat="1" applyFont="1" applyFill="1" applyBorder="1" applyAlignment="1" applyProtection="1">
      <alignment horizontal="center" vertical="center" wrapText="1"/>
    </xf>
    <xf numFmtId="165" fontId="8" fillId="7" borderId="1" xfId="0" applyNumberFormat="1" applyFont="1" applyFill="1" applyBorder="1" applyAlignment="1" applyProtection="1">
      <alignment horizontal="right" vertical="center" wrapText="1"/>
    </xf>
    <xf numFmtId="165" fontId="5" fillId="6" borderId="12" xfId="0" applyNumberFormat="1" applyFont="1" applyFill="1" applyBorder="1" applyAlignment="1" applyProtection="1">
      <alignment horizontal="right" vertical="center" wrapText="1"/>
    </xf>
    <xf numFmtId="165" fontId="5" fillId="6" borderId="9" xfId="0" applyNumberFormat="1" applyFont="1" applyFill="1" applyBorder="1" applyAlignment="1" applyProtection="1">
      <alignment horizontal="right" vertical="center" wrapText="1"/>
    </xf>
    <xf numFmtId="165" fontId="12" fillId="8" borderId="6" xfId="0" applyNumberFormat="1" applyFont="1" applyFill="1" applyBorder="1" applyAlignment="1" applyProtection="1">
      <alignment horizontal="right" vertical="center" wrapText="1"/>
    </xf>
    <xf numFmtId="165" fontId="0" fillId="0" borderId="0" xfId="0" applyNumberFormat="1"/>
    <xf numFmtId="164" fontId="0" fillId="0" borderId="0" xfId="0" applyNumberFormat="1"/>
    <xf numFmtId="0" fontId="12" fillId="8" borderId="0" xfId="0" applyFont="1" applyFill="1" applyBorder="1" applyAlignment="1" applyProtection="1">
      <alignment horizontal="center" vertical="center" wrapText="1"/>
    </xf>
    <xf numFmtId="0" fontId="12" fillId="8" borderId="7" xfId="0" applyFont="1" applyFill="1" applyBorder="1" applyAlignment="1" applyProtection="1">
      <alignment horizontal="center" vertical="center" wrapText="1"/>
    </xf>
    <xf numFmtId="0" fontId="8" fillId="7" borderId="1" xfId="0" applyFont="1" applyFill="1" applyBorder="1" applyAlignment="1" applyProtection="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1" fillId="0" borderId="2" xfId="0" applyFont="1" applyBorder="1" applyAlignment="1">
      <alignment horizontal="right" vertical="center" wrapText="1"/>
    </xf>
    <xf numFmtId="0" fontId="0" fillId="0" borderId="2" xfId="0" applyFont="1" applyBorder="1" applyAlignment="1">
      <alignment horizontal="right" vertical="center" wrapText="1"/>
    </xf>
    <xf numFmtId="0" fontId="10" fillId="0" borderId="0" xfId="0" applyFont="1" applyBorder="1" applyAlignment="1">
      <alignment horizontal="center" vertical="center" wrapText="1"/>
    </xf>
    <xf numFmtId="0" fontId="10"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abSelected="1" zoomScaleNormal="100" workbookViewId="0">
      <pane ySplit="6" topLeftCell="A7" activePane="bottomLeft" state="frozen"/>
      <selection pane="bottomLeft" activeCell="N4" sqref="N4"/>
    </sheetView>
  </sheetViews>
  <sheetFormatPr defaultRowHeight="15" x14ac:dyDescent="0.25"/>
  <cols>
    <col min="1" max="1" width="4.42578125" style="17" customWidth="1"/>
    <col min="2" max="2" width="15.42578125" customWidth="1"/>
    <col min="3" max="5" width="13.28515625" customWidth="1"/>
    <col min="6" max="6" width="13.28515625" style="25" customWidth="1"/>
    <col min="7" max="8" width="14.5703125" customWidth="1"/>
    <col min="9" max="9" width="13.7109375" customWidth="1"/>
  </cols>
  <sheetData>
    <row r="1" spans="1:9" ht="15.75" customHeight="1" x14ac:dyDescent="0.25">
      <c r="A1" s="37" t="s">
        <v>3</v>
      </c>
      <c r="B1" s="38"/>
      <c r="C1" s="38"/>
      <c r="D1" s="38"/>
      <c r="E1" s="38"/>
      <c r="F1" s="38"/>
      <c r="G1" s="38"/>
      <c r="H1" s="38"/>
      <c r="I1" s="38"/>
    </row>
    <row r="2" spans="1:9" ht="21.75" customHeight="1" x14ac:dyDescent="0.25">
      <c r="A2" s="35" t="s">
        <v>51</v>
      </c>
      <c r="B2" s="36"/>
      <c r="C2" s="36"/>
      <c r="D2" s="36"/>
      <c r="E2" s="36"/>
      <c r="F2" s="36"/>
      <c r="G2" s="36"/>
      <c r="H2" s="36"/>
      <c r="I2" s="36"/>
    </row>
    <row r="3" spans="1:9" ht="28.5" customHeight="1" x14ac:dyDescent="0.25">
      <c r="A3" s="33" t="s">
        <v>69</v>
      </c>
      <c r="B3" s="34"/>
      <c r="C3" s="34"/>
      <c r="D3" s="34"/>
      <c r="E3" s="34"/>
      <c r="F3" s="34"/>
      <c r="G3" s="34"/>
      <c r="H3" s="34"/>
      <c r="I3" s="34"/>
    </row>
    <row r="4" spans="1:9" ht="55.5" customHeight="1" x14ac:dyDescent="0.25">
      <c r="A4" s="30" t="s">
        <v>70</v>
      </c>
      <c r="B4" s="31"/>
      <c r="C4" s="31"/>
      <c r="D4" s="31"/>
      <c r="E4" s="31"/>
      <c r="F4" s="31"/>
      <c r="G4" s="31"/>
      <c r="H4" s="31"/>
      <c r="I4" s="32"/>
    </row>
    <row r="6" spans="1:9" s="3" customFormat="1" ht="62.25" customHeight="1" x14ac:dyDescent="0.25">
      <c r="A6" s="1" t="s">
        <v>15</v>
      </c>
      <c r="B6" s="1" t="s">
        <v>16</v>
      </c>
      <c r="C6" s="2" t="s">
        <v>4</v>
      </c>
      <c r="D6" s="1" t="s">
        <v>17</v>
      </c>
      <c r="E6" s="2" t="s">
        <v>5</v>
      </c>
      <c r="F6" s="20" t="s">
        <v>18</v>
      </c>
      <c r="G6" s="2" t="s">
        <v>6</v>
      </c>
      <c r="H6" s="2" t="s">
        <v>7</v>
      </c>
      <c r="I6" s="2" t="s">
        <v>8</v>
      </c>
    </row>
    <row r="7" spans="1:9" s="4" customFormat="1" x14ac:dyDescent="0.25">
      <c r="A7" s="29" t="s">
        <v>9</v>
      </c>
      <c r="B7" s="29"/>
      <c r="C7" s="5">
        <f>SUM(C8:C13)</f>
        <v>9216</v>
      </c>
      <c r="D7" s="5">
        <f t="shared" ref="D7:I7" si="0">SUM(D8:D13)</f>
        <v>3616</v>
      </c>
      <c r="E7" s="5">
        <f t="shared" si="0"/>
        <v>2054</v>
      </c>
      <c r="F7" s="21">
        <f>E7/D7</f>
        <v>0.56803097345132747</v>
      </c>
      <c r="G7" s="5">
        <f t="shared" si="0"/>
        <v>1881</v>
      </c>
      <c r="H7" s="5">
        <f t="shared" si="0"/>
        <v>1603</v>
      </c>
      <c r="I7" s="5">
        <f t="shared" si="0"/>
        <v>2116</v>
      </c>
    </row>
    <row r="8" spans="1:9" x14ac:dyDescent="0.25">
      <c r="A8" s="18" t="s">
        <v>52</v>
      </c>
      <c r="B8" s="12" t="s">
        <v>53</v>
      </c>
      <c r="C8" s="13">
        <v>1827</v>
      </c>
      <c r="D8" s="14">
        <v>614</v>
      </c>
      <c r="E8" s="15">
        <v>314</v>
      </c>
      <c r="F8" s="22">
        <v>0.51140065146579805</v>
      </c>
      <c r="G8" s="13">
        <v>373</v>
      </c>
      <c r="H8" s="14">
        <v>430</v>
      </c>
      <c r="I8" s="16">
        <v>410</v>
      </c>
    </row>
    <row r="9" spans="1:9" x14ac:dyDescent="0.25">
      <c r="A9" s="18" t="s">
        <v>52</v>
      </c>
      <c r="B9" s="12" t="s">
        <v>54</v>
      </c>
      <c r="C9" s="13">
        <v>614</v>
      </c>
      <c r="D9" s="14">
        <v>292</v>
      </c>
      <c r="E9" s="15">
        <v>169</v>
      </c>
      <c r="F9" s="22">
        <v>0.57876712328767099</v>
      </c>
      <c r="G9" s="13">
        <v>117</v>
      </c>
      <c r="H9" s="14">
        <v>68</v>
      </c>
      <c r="I9" s="16">
        <v>137</v>
      </c>
    </row>
    <row r="10" spans="1:9" x14ac:dyDescent="0.25">
      <c r="A10" s="18" t="s">
        <v>52</v>
      </c>
      <c r="B10" s="12" t="s">
        <v>55</v>
      </c>
      <c r="C10" s="13">
        <v>3397</v>
      </c>
      <c r="D10" s="14">
        <v>1283</v>
      </c>
      <c r="E10" s="15">
        <v>684</v>
      </c>
      <c r="F10" s="22">
        <v>0.53312548713951702</v>
      </c>
      <c r="G10" s="13">
        <v>710</v>
      </c>
      <c r="H10" s="14">
        <v>694</v>
      </c>
      <c r="I10" s="16">
        <v>710</v>
      </c>
    </row>
    <row r="11" spans="1:9" x14ac:dyDescent="0.25">
      <c r="A11" s="18" t="s">
        <v>52</v>
      </c>
      <c r="B11" s="12" t="s">
        <v>56</v>
      </c>
      <c r="C11" s="13">
        <v>552</v>
      </c>
      <c r="D11" s="14">
        <v>246</v>
      </c>
      <c r="E11" s="15">
        <v>148</v>
      </c>
      <c r="F11" s="22">
        <v>0.60162601626016299</v>
      </c>
      <c r="G11" s="13">
        <v>99</v>
      </c>
      <c r="H11" s="14">
        <v>45</v>
      </c>
      <c r="I11" s="16">
        <v>162</v>
      </c>
    </row>
    <row r="12" spans="1:9" x14ac:dyDescent="0.25">
      <c r="A12" s="18" t="s">
        <v>52</v>
      </c>
      <c r="B12" s="12" t="s">
        <v>57</v>
      </c>
      <c r="C12" s="13">
        <v>1058</v>
      </c>
      <c r="D12" s="14">
        <v>458</v>
      </c>
      <c r="E12" s="15">
        <v>264</v>
      </c>
      <c r="F12" s="22">
        <v>0.57641921397379903</v>
      </c>
      <c r="G12" s="13">
        <v>256</v>
      </c>
      <c r="H12" s="14">
        <v>191</v>
      </c>
      <c r="I12" s="16">
        <v>153</v>
      </c>
    </row>
    <row r="13" spans="1:9" x14ac:dyDescent="0.25">
      <c r="A13" s="18" t="s">
        <v>52</v>
      </c>
      <c r="B13" s="12" t="s">
        <v>58</v>
      </c>
      <c r="C13" s="13">
        <v>1768</v>
      </c>
      <c r="D13" s="14">
        <v>723</v>
      </c>
      <c r="E13" s="15">
        <v>475</v>
      </c>
      <c r="F13" s="22">
        <v>0.65698478561549101</v>
      </c>
      <c r="G13" s="13">
        <v>326</v>
      </c>
      <c r="H13" s="14">
        <v>175</v>
      </c>
      <c r="I13" s="16">
        <v>544</v>
      </c>
    </row>
    <row r="14" spans="1:9" s="4" customFormat="1" x14ac:dyDescent="0.25">
      <c r="A14" s="29" t="s">
        <v>10</v>
      </c>
      <c r="B14" s="29" t="s">
        <v>10</v>
      </c>
      <c r="C14" s="5">
        <f>SUM(C15:C23)</f>
        <v>7810</v>
      </c>
      <c r="D14" s="5">
        <f>SUM(D15:D23)</f>
        <v>4387</v>
      </c>
      <c r="E14" s="5">
        <f>SUM(E15:E23)</f>
        <v>1770</v>
      </c>
      <c r="F14" s="21">
        <f>E14/D14</f>
        <v>0.4034647823113745</v>
      </c>
      <c r="G14" s="5">
        <f>SUM(G15:G23)</f>
        <v>1093</v>
      </c>
      <c r="H14" s="5">
        <f>SUM(H15:H23)</f>
        <v>934</v>
      </c>
      <c r="I14" s="5">
        <f>SUM(I15:I23)</f>
        <v>1396</v>
      </c>
    </row>
    <row r="15" spans="1:9" x14ac:dyDescent="0.25">
      <c r="A15" s="19" t="s">
        <v>59</v>
      </c>
      <c r="B15" s="7" t="s">
        <v>60</v>
      </c>
      <c r="C15" s="8">
        <v>279</v>
      </c>
      <c r="D15" s="9">
        <v>166</v>
      </c>
      <c r="E15" s="10">
        <v>74</v>
      </c>
      <c r="F15" s="23">
        <v>0.44578313253011997</v>
      </c>
      <c r="G15" s="8">
        <v>58</v>
      </c>
      <c r="H15" s="9">
        <v>25</v>
      </c>
      <c r="I15" s="11">
        <v>30</v>
      </c>
    </row>
    <row r="16" spans="1:9" x14ac:dyDescent="0.25">
      <c r="A16" s="18" t="s">
        <v>59</v>
      </c>
      <c r="B16" s="12" t="s">
        <v>61</v>
      </c>
      <c r="C16" s="13">
        <v>137</v>
      </c>
      <c r="D16" s="14">
        <v>65</v>
      </c>
      <c r="E16" s="15">
        <v>35</v>
      </c>
      <c r="F16" s="22">
        <v>0.53846153846153799</v>
      </c>
      <c r="G16" s="13">
        <v>33</v>
      </c>
      <c r="H16" s="14">
        <v>24</v>
      </c>
      <c r="I16" s="16">
        <v>15</v>
      </c>
    </row>
    <row r="17" spans="1:9" x14ac:dyDescent="0.25">
      <c r="A17" s="18" t="s">
        <v>59</v>
      </c>
      <c r="B17" s="12" t="s">
        <v>62</v>
      </c>
      <c r="C17" s="13">
        <v>292</v>
      </c>
      <c r="D17" s="14">
        <v>218</v>
      </c>
      <c r="E17" s="15">
        <v>84</v>
      </c>
      <c r="F17" s="22">
        <v>0.38532110091743099</v>
      </c>
      <c r="G17" s="13">
        <v>30</v>
      </c>
      <c r="H17" s="14">
        <v>29</v>
      </c>
      <c r="I17" s="16">
        <v>15</v>
      </c>
    </row>
    <row r="18" spans="1:9" x14ac:dyDescent="0.25">
      <c r="A18" s="18" t="s">
        <v>59</v>
      </c>
      <c r="B18" s="12" t="s">
        <v>63</v>
      </c>
      <c r="C18" s="13">
        <v>435</v>
      </c>
      <c r="D18" s="14">
        <v>293</v>
      </c>
      <c r="E18" s="15">
        <v>131</v>
      </c>
      <c r="F18" s="22">
        <v>0.44709897610921501</v>
      </c>
      <c r="G18" s="13">
        <v>77</v>
      </c>
      <c r="H18" s="14">
        <v>42</v>
      </c>
      <c r="I18" s="16">
        <v>23</v>
      </c>
    </row>
    <row r="19" spans="1:9" x14ac:dyDescent="0.25">
      <c r="A19" s="18" t="s">
        <v>59</v>
      </c>
      <c r="B19" s="12" t="s">
        <v>46</v>
      </c>
      <c r="C19" s="13">
        <v>1658</v>
      </c>
      <c r="D19" s="14">
        <v>781</v>
      </c>
      <c r="E19" s="15">
        <v>403</v>
      </c>
      <c r="F19" s="22">
        <v>0.51600512163892398</v>
      </c>
      <c r="G19" s="13">
        <v>285</v>
      </c>
      <c r="H19" s="14">
        <v>313</v>
      </c>
      <c r="I19" s="16">
        <v>279</v>
      </c>
    </row>
    <row r="20" spans="1:9" x14ac:dyDescent="0.25">
      <c r="A20" s="18" t="s">
        <v>59</v>
      </c>
      <c r="B20" s="12" t="s">
        <v>64</v>
      </c>
      <c r="C20" s="13">
        <v>1829</v>
      </c>
      <c r="D20" s="14">
        <v>1393</v>
      </c>
      <c r="E20" s="15">
        <v>576</v>
      </c>
      <c r="F20" s="22">
        <v>0.41349605168700598</v>
      </c>
      <c r="G20" s="13">
        <v>197</v>
      </c>
      <c r="H20" s="14">
        <v>132</v>
      </c>
      <c r="I20" s="16">
        <v>107</v>
      </c>
    </row>
    <row r="21" spans="1:9" x14ac:dyDescent="0.25">
      <c r="A21" s="18" t="s">
        <v>59</v>
      </c>
      <c r="B21" s="12" t="s">
        <v>65</v>
      </c>
      <c r="C21" s="13">
        <v>1055</v>
      </c>
      <c r="D21" s="14">
        <v>453</v>
      </c>
      <c r="E21" s="15">
        <v>76</v>
      </c>
      <c r="F21" s="22">
        <v>0.16777041942604901</v>
      </c>
      <c r="G21" s="13">
        <v>0</v>
      </c>
      <c r="H21" s="14">
        <v>0</v>
      </c>
      <c r="I21" s="16">
        <v>602</v>
      </c>
    </row>
    <row r="22" spans="1:9" x14ac:dyDescent="0.25">
      <c r="A22" s="18" t="s">
        <v>59</v>
      </c>
      <c r="B22" s="12" t="s">
        <v>66</v>
      </c>
      <c r="C22" s="13">
        <v>264</v>
      </c>
      <c r="D22" s="14">
        <v>107</v>
      </c>
      <c r="E22" s="15">
        <v>59</v>
      </c>
      <c r="F22" s="22">
        <v>0.55140186915887801</v>
      </c>
      <c r="G22" s="13">
        <v>36</v>
      </c>
      <c r="H22" s="14">
        <v>45</v>
      </c>
      <c r="I22" s="16">
        <v>76</v>
      </c>
    </row>
    <row r="23" spans="1:9" x14ac:dyDescent="0.25">
      <c r="A23" s="18" t="s">
        <v>59</v>
      </c>
      <c r="B23" s="12" t="s">
        <v>67</v>
      </c>
      <c r="C23" s="13">
        <v>1861</v>
      </c>
      <c r="D23" s="14">
        <v>911</v>
      </c>
      <c r="E23" s="15">
        <v>332</v>
      </c>
      <c r="F23" s="22">
        <v>0.36443468715697003</v>
      </c>
      <c r="G23" s="13">
        <v>377</v>
      </c>
      <c r="H23" s="14">
        <v>324</v>
      </c>
      <c r="I23" s="16">
        <v>249</v>
      </c>
    </row>
    <row r="24" spans="1:9" s="4" customFormat="1" x14ac:dyDescent="0.25">
      <c r="A24" s="29" t="s">
        <v>11</v>
      </c>
      <c r="B24" s="29" t="s">
        <v>11</v>
      </c>
      <c r="C24" s="5">
        <f>SUM(C25:C32)</f>
        <v>5092</v>
      </c>
      <c r="D24" s="5">
        <f t="shared" ref="D24:I24" si="1">SUM(D25:D32)</f>
        <v>2685</v>
      </c>
      <c r="E24" s="5">
        <f t="shared" si="1"/>
        <v>1340</v>
      </c>
      <c r="F24" s="21">
        <f>E24/D24</f>
        <v>0.49906890130353815</v>
      </c>
      <c r="G24" s="5">
        <f t="shared" si="1"/>
        <v>750</v>
      </c>
      <c r="H24" s="5">
        <f t="shared" si="1"/>
        <v>652</v>
      </c>
      <c r="I24" s="5">
        <f t="shared" si="1"/>
        <v>1005</v>
      </c>
    </row>
    <row r="25" spans="1:9" x14ac:dyDescent="0.25">
      <c r="A25" s="18" t="s">
        <v>0</v>
      </c>
      <c r="B25" s="12" t="s">
        <v>19</v>
      </c>
      <c r="C25" s="13">
        <v>38</v>
      </c>
      <c r="D25" s="14">
        <v>26</v>
      </c>
      <c r="E25" s="15">
        <v>16</v>
      </c>
      <c r="F25" s="22">
        <v>0.61538461538461497</v>
      </c>
      <c r="G25" s="13">
        <v>1</v>
      </c>
      <c r="H25" s="14">
        <v>4</v>
      </c>
      <c r="I25" s="16">
        <v>7</v>
      </c>
    </row>
    <row r="26" spans="1:9" x14ac:dyDescent="0.25">
      <c r="A26" s="18" t="s">
        <v>0</v>
      </c>
      <c r="B26" s="12" t="s">
        <v>20</v>
      </c>
      <c r="C26" s="13">
        <v>531</v>
      </c>
      <c r="D26" s="14">
        <v>302</v>
      </c>
      <c r="E26" s="15">
        <v>108</v>
      </c>
      <c r="F26" s="22">
        <v>0.35761589403973498</v>
      </c>
      <c r="G26" s="13">
        <v>86</v>
      </c>
      <c r="H26" s="14">
        <v>41</v>
      </c>
      <c r="I26" s="16">
        <v>102</v>
      </c>
    </row>
    <row r="27" spans="1:9" x14ac:dyDescent="0.25">
      <c r="A27" s="18" t="s">
        <v>0</v>
      </c>
      <c r="B27" s="12" t="s">
        <v>21</v>
      </c>
      <c r="C27" s="13">
        <v>1577</v>
      </c>
      <c r="D27" s="14">
        <v>696</v>
      </c>
      <c r="E27" s="15">
        <v>244</v>
      </c>
      <c r="F27" s="22">
        <v>0.35057471264367801</v>
      </c>
      <c r="G27" s="13">
        <v>214</v>
      </c>
      <c r="H27" s="14">
        <v>94</v>
      </c>
      <c r="I27" s="16">
        <v>573</v>
      </c>
    </row>
    <row r="28" spans="1:9" x14ac:dyDescent="0.25">
      <c r="A28" s="18" t="s">
        <v>0</v>
      </c>
      <c r="B28" s="12" t="s">
        <v>22</v>
      </c>
      <c r="C28" s="13">
        <v>1494</v>
      </c>
      <c r="D28" s="14">
        <v>882</v>
      </c>
      <c r="E28" s="15">
        <v>584</v>
      </c>
      <c r="F28" s="22">
        <v>0.66213151927437597</v>
      </c>
      <c r="G28" s="13">
        <v>203</v>
      </c>
      <c r="H28" s="14">
        <v>316</v>
      </c>
      <c r="I28" s="16">
        <v>93</v>
      </c>
    </row>
    <row r="29" spans="1:9" x14ac:dyDescent="0.25">
      <c r="A29" s="18" t="s">
        <v>0</v>
      </c>
      <c r="B29" s="12" t="s">
        <v>23</v>
      </c>
      <c r="C29" s="13">
        <v>359</v>
      </c>
      <c r="D29" s="14">
        <v>260</v>
      </c>
      <c r="E29" s="15">
        <v>147</v>
      </c>
      <c r="F29" s="22">
        <v>0.56538461538461504</v>
      </c>
      <c r="G29" s="13">
        <v>54</v>
      </c>
      <c r="H29" s="14">
        <v>13</v>
      </c>
      <c r="I29" s="16">
        <v>32</v>
      </c>
    </row>
    <row r="30" spans="1:9" x14ac:dyDescent="0.25">
      <c r="A30" s="18" t="s">
        <v>0</v>
      </c>
      <c r="B30" s="12" t="s">
        <v>24</v>
      </c>
      <c r="C30" s="13">
        <v>919</v>
      </c>
      <c r="D30" s="14">
        <v>401</v>
      </c>
      <c r="E30" s="15">
        <v>174</v>
      </c>
      <c r="F30" s="22">
        <v>0.43391521197007499</v>
      </c>
      <c r="G30" s="13">
        <v>160</v>
      </c>
      <c r="H30" s="14">
        <v>170</v>
      </c>
      <c r="I30" s="16">
        <v>188</v>
      </c>
    </row>
    <row r="31" spans="1:9" x14ac:dyDescent="0.25">
      <c r="A31" s="18" t="s">
        <v>0</v>
      </c>
      <c r="B31" s="12" t="s">
        <v>25</v>
      </c>
      <c r="C31" s="13">
        <v>97</v>
      </c>
      <c r="D31" s="14">
        <v>69</v>
      </c>
      <c r="E31" s="15">
        <v>39</v>
      </c>
      <c r="F31" s="22">
        <v>0.565217391304348</v>
      </c>
      <c r="G31" s="13">
        <v>13</v>
      </c>
      <c r="H31" s="14">
        <v>7</v>
      </c>
      <c r="I31" s="16">
        <v>8</v>
      </c>
    </row>
    <row r="32" spans="1:9" x14ac:dyDescent="0.25">
      <c r="A32" s="18" t="s">
        <v>0</v>
      </c>
      <c r="B32" s="12" t="s">
        <v>26</v>
      </c>
      <c r="C32" s="13">
        <v>77</v>
      </c>
      <c r="D32" s="14">
        <v>49</v>
      </c>
      <c r="E32" s="15">
        <v>28</v>
      </c>
      <c r="F32" s="22">
        <v>0.57142857142857095</v>
      </c>
      <c r="G32" s="13">
        <v>19</v>
      </c>
      <c r="H32" s="14">
        <v>7</v>
      </c>
      <c r="I32" s="16">
        <v>2</v>
      </c>
    </row>
    <row r="33" spans="1:9" s="4" customFormat="1" x14ac:dyDescent="0.25">
      <c r="A33" s="29" t="s">
        <v>12</v>
      </c>
      <c r="B33" s="29" t="s">
        <v>12</v>
      </c>
      <c r="C33" s="5">
        <f>SUM(C34:C45)</f>
        <v>5130</v>
      </c>
      <c r="D33" s="5">
        <f>SUM(D34:D45)</f>
        <v>2495</v>
      </c>
      <c r="E33" s="5">
        <f>SUM(E34:E45)</f>
        <v>1253</v>
      </c>
      <c r="F33" s="21">
        <f>E33/D33</f>
        <v>0.50220440881763528</v>
      </c>
      <c r="G33" s="5">
        <f>SUM(G34:G45)</f>
        <v>1054</v>
      </c>
      <c r="H33" s="5">
        <f>SUM(H34:H45)</f>
        <v>739</v>
      </c>
      <c r="I33" s="5">
        <f>SUM(I34:I45)</f>
        <v>842</v>
      </c>
    </row>
    <row r="34" spans="1:9" x14ac:dyDescent="0.25">
      <c r="A34" s="18" t="s">
        <v>1</v>
      </c>
      <c r="B34" s="12" t="s">
        <v>68</v>
      </c>
      <c r="C34" s="13">
        <v>280</v>
      </c>
      <c r="D34" s="14">
        <v>155</v>
      </c>
      <c r="E34" s="15">
        <v>66</v>
      </c>
      <c r="F34" s="22">
        <v>0.42580645161290298</v>
      </c>
      <c r="G34" s="13">
        <v>84</v>
      </c>
      <c r="H34" s="14">
        <v>11</v>
      </c>
      <c r="I34" s="16">
        <v>30</v>
      </c>
    </row>
    <row r="35" spans="1:9" x14ac:dyDescent="0.25">
      <c r="A35" s="18" t="s">
        <v>1</v>
      </c>
      <c r="B35" s="12" t="s">
        <v>27</v>
      </c>
      <c r="C35" s="13">
        <v>190</v>
      </c>
      <c r="D35" s="14">
        <v>91</v>
      </c>
      <c r="E35" s="15">
        <v>51</v>
      </c>
      <c r="F35" s="22">
        <v>0.56043956043956</v>
      </c>
      <c r="G35" s="13">
        <v>41</v>
      </c>
      <c r="H35" s="14">
        <v>47</v>
      </c>
      <c r="I35" s="16">
        <v>11</v>
      </c>
    </row>
    <row r="36" spans="1:9" x14ac:dyDescent="0.25">
      <c r="A36" s="18" t="s">
        <v>1</v>
      </c>
      <c r="B36" s="12" t="s">
        <v>28</v>
      </c>
      <c r="C36" s="13">
        <v>456</v>
      </c>
      <c r="D36" s="14">
        <v>296</v>
      </c>
      <c r="E36" s="15">
        <v>155</v>
      </c>
      <c r="F36" s="22">
        <v>0.52364864864864902</v>
      </c>
      <c r="G36" s="13">
        <v>60</v>
      </c>
      <c r="H36" s="14">
        <v>16</v>
      </c>
      <c r="I36" s="16">
        <v>84</v>
      </c>
    </row>
    <row r="37" spans="1:9" x14ac:dyDescent="0.25">
      <c r="A37" s="18" t="s">
        <v>1</v>
      </c>
      <c r="B37" s="12" t="s">
        <v>29</v>
      </c>
      <c r="C37" s="13">
        <v>357</v>
      </c>
      <c r="D37" s="14">
        <v>173</v>
      </c>
      <c r="E37" s="15">
        <v>98</v>
      </c>
      <c r="F37" s="22">
        <v>0.56647398843930596</v>
      </c>
      <c r="G37" s="13">
        <v>32</v>
      </c>
      <c r="H37" s="14">
        <v>75</v>
      </c>
      <c r="I37" s="16">
        <v>77</v>
      </c>
    </row>
    <row r="38" spans="1:9" x14ac:dyDescent="0.25">
      <c r="A38" s="18" t="s">
        <v>1</v>
      </c>
      <c r="B38" s="12" t="s">
        <v>30</v>
      </c>
      <c r="C38" s="13">
        <v>940</v>
      </c>
      <c r="D38" s="14">
        <v>473</v>
      </c>
      <c r="E38" s="15">
        <v>208</v>
      </c>
      <c r="F38" s="22">
        <v>0.43974630021141597</v>
      </c>
      <c r="G38" s="13">
        <v>225</v>
      </c>
      <c r="H38" s="14">
        <v>130</v>
      </c>
      <c r="I38" s="16">
        <v>112</v>
      </c>
    </row>
    <row r="39" spans="1:9" x14ac:dyDescent="0.25">
      <c r="A39" s="18" t="s">
        <v>1</v>
      </c>
      <c r="B39" s="12" t="s">
        <v>31</v>
      </c>
      <c r="C39" s="13">
        <v>321</v>
      </c>
      <c r="D39" s="14">
        <v>97</v>
      </c>
      <c r="E39" s="15">
        <v>59</v>
      </c>
      <c r="F39" s="22">
        <v>0.60824742268041199</v>
      </c>
      <c r="G39" s="13">
        <v>103</v>
      </c>
      <c r="H39" s="14">
        <v>38</v>
      </c>
      <c r="I39" s="16">
        <v>83</v>
      </c>
    </row>
    <row r="40" spans="1:9" x14ac:dyDescent="0.25">
      <c r="A40" s="18" t="s">
        <v>1</v>
      </c>
      <c r="B40" s="12" t="s">
        <v>32</v>
      </c>
      <c r="C40" s="13">
        <v>1035</v>
      </c>
      <c r="D40" s="14">
        <v>320</v>
      </c>
      <c r="E40" s="15">
        <v>223</v>
      </c>
      <c r="F40" s="22">
        <v>0.69687500000000002</v>
      </c>
      <c r="G40" s="13">
        <v>284</v>
      </c>
      <c r="H40" s="14">
        <v>234</v>
      </c>
      <c r="I40" s="16">
        <v>197</v>
      </c>
    </row>
    <row r="41" spans="1:9" x14ac:dyDescent="0.25">
      <c r="A41" s="18" t="s">
        <v>1</v>
      </c>
      <c r="B41" s="12" t="s">
        <v>33</v>
      </c>
      <c r="C41" s="13">
        <v>129</v>
      </c>
      <c r="D41" s="14">
        <v>98</v>
      </c>
      <c r="E41" s="15">
        <v>40</v>
      </c>
      <c r="F41" s="22">
        <v>0.40816326530612201</v>
      </c>
      <c r="G41" s="13">
        <v>13</v>
      </c>
      <c r="H41" s="14">
        <v>1</v>
      </c>
      <c r="I41" s="16">
        <v>17</v>
      </c>
    </row>
    <row r="42" spans="1:9" x14ac:dyDescent="0.25">
      <c r="A42" s="18" t="s">
        <v>1</v>
      </c>
      <c r="B42" s="12" t="s">
        <v>34</v>
      </c>
      <c r="C42" s="13">
        <v>327</v>
      </c>
      <c r="D42" s="14">
        <v>143</v>
      </c>
      <c r="E42" s="15">
        <v>56</v>
      </c>
      <c r="F42" s="22">
        <v>0.391608391608392</v>
      </c>
      <c r="G42" s="13">
        <v>56</v>
      </c>
      <c r="H42" s="14">
        <v>66</v>
      </c>
      <c r="I42" s="16">
        <v>62</v>
      </c>
    </row>
    <row r="43" spans="1:9" x14ac:dyDescent="0.25">
      <c r="A43" s="18" t="s">
        <v>1</v>
      </c>
      <c r="B43" s="12" t="s">
        <v>35</v>
      </c>
      <c r="C43" s="13">
        <v>254</v>
      </c>
      <c r="D43" s="14">
        <v>147</v>
      </c>
      <c r="E43" s="15">
        <v>84</v>
      </c>
      <c r="F43" s="22">
        <v>0.57142857142857095</v>
      </c>
      <c r="G43" s="13">
        <v>29</v>
      </c>
      <c r="H43" s="14">
        <v>40</v>
      </c>
      <c r="I43" s="16">
        <v>38</v>
      </c>
    </row>
    <row r="44" spans="1:9" x14ac:dyDescent="0.25">
      <c r="A44" s="18" t="s">
        <v>1</v>
      </c>
      <c r="B44" s="12" t="s">
        <v>36</v>
      </c>
      <c r="C44" s="13">
        <v>706</v>
      </c>
      <c r="D44" s="14">
        <v>418</v>
      </c>
      <c r="E44" s="15">
        <v>156</v>
      </c>
      <c r="F44" s="22">
        <v>0.37320574162679399</v>
      </c>
      <c r="G44" s="13">
        <v>98</v>
      </c>
      <c r="H44" s="14">
        <v>70</v>
      </c>
      <c r="I44" s="16">
        <v>120</v>
      </c>
    </row>
    <row r="45" spans="1:9" x14ac:dyDescent="0.25">
      <c r="A45" s="18" t="s">
        <v>1</v>
      </c>
      <c r="B45" s="12" t="s">
        <v>37</v>
      </c>
      <c r="C45" s="13">
        <v>135</v>
      </c>
      <c r="D45" s="14">
        <v>84</v>
      </c>
      <c r="E45" s="15">
        <v>57</v>
      </c>
      <c r="F45" s="22">
        <v>0.67857142857142905</v>
      </c>
      <c r="G45" s="13">
        <v>29</v>
      </c>
      <c r="H45" s="14">
        <v>11</v>
      </c>
      <c r="I45" s="16">
        <v>11</v>
      </c>
    </row>
    <row r="46" spans="1:9" s="4" customFormat="1" x14ac:dyDescent="0.25">
      <c r="A46" s="29" t="s">
        <v>13</v>
      </c>
      <c r="B46" s="29" t="s">
        <v>13</v>
      </c>
      <c r="C46" s="5">
        <f>SUM(C47:C58)</f>
        <v>2669</v>
      </c>
      <c r="D46" s="5">
        <f>SUM(D47:D58)</f>
        <v>1423</v>
      </c>
      <c r="E46" s="5">
        <f>SUM(E47:E58)</f>
        <v>722</v>
      </c>
      <c r="F46" s="21">
        <f>E46/D46</f>
        <v>0.50737877723120173</v>
      </c>
      <c r="G46" s="5">
        <f>SUM(G47:G58)</f>
        <v>420</v>
      </c>
      <c r="H46" s="5">
        <f>SUM(H47:H58)</f>
        <v>456</v>
      </c>
      <c r="I46" s="5">
        <f>SUM(I47:I58)</f>
        <v>370</v>
      </c>
    </row>
    <row r="47" spans="1:9" x14ac:dyDescent="0.25">
      <c r="A47" s="18" t="s">
        <v>2</v>
      </c>
      <c r="B47" s="12" t="s">
        <v>38</v>
      </c>
      <c r="C47" s="13">
        <v>63</v>
      </c>
      <c r="D47" s="14">
        <v>27</v>
      </c>
      <c r="E47" s="15">
        <v>16</v>
      </c>
      <c r="F47" s="22">
        <v>0.592592592592593</v>
      </c>
      <c r="G47" s="13">
        <v>19</v>
      </c>
      <c r="H47" s="14">
        <v>16</v>
      </c>
      <c r="I47" s="16">
        <v>1</v>
      </c>
    </row>
    <row r="48" spans="1:9" x14ac:dyDescent="0.25">
      <c r="A48" s="18" t="s">
        <v>2</v>
      </c>
      <c r="B48" s="12" t="s">
        <v>39</v>
      </c>
      <c r="C48" s="13">
        <v>875</v>
      </c>
      <c r="D48" s="14">
        <v>450</v>
      </c>
      <c r="E48" s="15">
        <v>232</v>
      </c>
      <c r="F48" s="22">
        <v>0.51555555555555599</v>
      </c>
      <c r="G48" s="13">
        <v>113</v>
      </c>
      <c r="H48" s="14">
        <v>165</v>
      </c>
      <c r="I48" s="16">
        <v>147</v>
      </c>
    </row>
    <row r="49" spans="1:9" x14ac:dyDescent="0.25">
      <c r="A49" s="18" t="s">
        <v>2</v>
      </c>
      <c r="B49" s="12" t="s">
        <v>40</v>
      </c>
      <c r="C49" s="13">
        <v>83</v>
      </c>
      <c r="D49" s="14">
        <v>35</v>
      </c>
      <c r="E49" s="15">
        <v>15</v>
      </c>
      <c r="F49" s="22">
        <v>0.42857142857142899</v>
      </c>
      <c r="G49" s="13">
        <v>21</v>
      </c>
      <c r="H49" s="14">
        <v>12</v>
      </c>
      <c r="I49" s="16">
        <v>15</v>
      </c>
    </row>
    <row r="50" spans="1:9" x14ac:dyDescent="0.25">
      <c r="A50" s="18" t="s">
        <v>2</v>
      </c>
      <c r="B50" s="12" t="s">
        <v>41</v>
      </c>
      <c r="C50" s="13">
        <v>90</v>
      </c>
      <c r="D50" s="14">
        <v>53</v>
      </c>
      <c r="E50" s="15">
        <v>29</v>
      </c>
      <c r="F50" s="22">
        <v>0.54716981132075504</v>
      </c>
      <c r="G50" s="13">
        <v>20</v>
      </c>
      <c r="H50" s="14">
        <v>4</v>
      </c>
      <c r="I50" s="16">
        <v>13</v>
      </c>
    </row>
    <row r="51" spans="1:9" x14ac:dyDescent="0.25">
      <c r="A51" s="18" t="s">
        <v>2</v>
      </c>
      <c r="B51" s="12" t="s">
        <v>42</v>
      </c>
      <c r="C51" s="13">
        <v>57</v>
      </c>
      <c r="D51" s="14">
        <v>47</v>
      </c>
      <c r="E51" s="15">
        <v>20</v>
      </c>
      <c r="F51" s="22">
        <v>0.42553191489361702</v>
      </c>
      <c r="G51" s="13">
        <v>1</v>
      </c>
      <c r="H51" s="14">
        <v>0</v>
      </c>
      <c r="I51" s="16">
        <v>9</v>
      </c>
    </row>
    <row r="52" spans="1:9" x14ac:dyDescent="0.25">
      <c r="A52" s="18" t="s">
        <v>2</v>
      </c>
      <c r="B52" s="12" t="s">
        <v>43</v>
      </c>
      <c r="C52" s="13">
        <v>103</v>
      </c>
      <c r="D52" s="14">
        <v>50</v>
      </c>
      <c r="E52" s="15">
        <v>25</v>
      </c>
      <c r="F52" s="22">
        <v>0.5</v>
      </c>
      <c r="G52" s="13">
        <v>17</v>
      </c>
      <c r="H52" s="14">
        <v>10</v>
      </c>
      <c r="I52" s="16">
        <v>26</v>
      </c>
    </row>
    <row r="53" spans="1:9" x14ac:dyDescent="0.25">
      <c r="A53" s="18" t="s">
        <v>2</v>
      </c>
      <c r="B53" s="12" t="s">
        <v>44</v>
      </c>
      <c r="C53" s="13">
        <v>261</v>
      </c>
      <c r="D53" s="14">
        <v>115</v>
      </c>
      <c r="E53" s="15">
        <v>62</v>
      </c>
      <c r="F53" s="22">
        <v>0.53913043478260902</v>
      </c>
      <c r="G53" s="13">
        <v>73</v>
      </c>
      <c r="H53" s="14">
        <v>31</v>
      </c>
      <c r="I53" s="16">
        <v>42</v>
      </c>
    </row>
    <row r="54" spans="1:9" x14ac:dyDescent="0.25">
      <c r="A54" s="18" t="s">
        <v>2</v>
      </c>
      <c r="B54" s="12" t="s">
        <v>45</v>
      </c>
      <c r="C54" s="13">
        <v>419</v>
      </c>
      <c r="D54" s="14">
        <v>184</v>
      </c>
      <c r="E54" s="15">
        <v>101</v>
      </c>
      <c r="F54" s="22">
        <v>0.54891304347826098</v>
      </c>
      <c r="G54" s="13">
        <v>64</v>
      </c>
      <c r="H54" s="14">
        <v>139</v>
      </c>
      <c r="I54" s="16">
        <v>32</v>
      </c>
    </row>
    <row r="55" spans="1:9" x14ac:dyDescent="0.25">
      <c r="A55" s="18" t="s">
        <v>2</v>
      </c>
      <c r="B55" s="12" t="s">
        <v>47</v>
      </c>
      <c r="C55" s="13">
        <v>24</v>
      </c>
      <c r="D55" s="14">
        <v>16</v>
      </c>
      <c r="E55" s="15">
        <v>6</v>
      </c>
      <c r="F55" s="22">
        <v>0.375</v>
      </c>
      <c r="G55" s="13">
        <v>1</v>
      </c>
      <c r="H55" s="14">
        <v>1</v>
      </c>
      <c r="I55" s="16">
        <v>6</v>
      </c>
    </row>
    <row r="56" spans="1:9" x14ac:dyDescent="0.25">
      <c r="A56" s="18" t="s">
        <v>2</v>
      </c>
      <c r="B56" s="12" t="s">
        <v>48</v>
      </c>
      <c r="C56" s="13">
        <v>313</v>
      </c>
      <c r="D56" s="14">
        <v>150</v>
      </c>
      <c r="E56" s="15">
        <v>88</v>
      </c>
      <c r="F56" s="22">
        <v>0.586666666666667</v>
      </c>
      <c r="G56" s="13">
        <v>69</v>
      </c>
      <c r="H56" s="14">
        <v>69</v>
      </c>
      <c r="I56" s="16">
        <v>25</v>
      </c>
    </row>
    <row r="57" spans="1:9" x14ac:dyDescent="0.25">
      <c r="A57" s="18" t="s">
        <v>2</v>
      </c>
      <c r="B57" s="12" t="s">
        <v>49</v>
      </c>
      <c r="C57" s="13">
        <v>293</v>
      </c>
      <c r="D57" s="14">
        <v>225</v>
      </c>
      <c r="E57" s="15">
        <v>99</v>
      </c>
      <c r="F57" s="22">
        <v>0.44</v>
      </c>
      <c r="G57" s="13">
        <v>18</v>
      </c>
      <c r="H57" s="14">
        <v>9</v>
      </c>
      <c r="I57" s="16">
        <v>41</v>
      </c>
    </row>
    <row r="58" spans="1:9" x14ac:dyDescent="0.25">
      <c r="A58" s="18" t="s">
        <v>2</v>
      </c>
      <c r="B58" s="12" t="s">
        <v>50</v>
      </c>
      <c r="C58" s="13">
        <v>88</v>
      </c>
      <c r="D58" s="14">
        <v>71</v>
      </c>
      <c r="E58" s="15">
        <v>29</v>
      </c>
      <c r="F58" s="22">
        <v>0.40845070422535201</v>
      </c>
      <c r="G58" s="13">
        <v>4</v>
      </c>
      <c r="H58" s="14">
        <v>0</v>
      </c>
      <c r="I58" s="16">
        <v>13</v>
      </c>
    </row>
    <row r="59" spans="1:9" s="4" customFormat="1" x14ac:dyDescent="0.25">
      <c r="A59" s="27" t="s">
        <v>14</v>
      </c>
      <c r="B59" s="28"/>
      <c r="C59" s="6">
        <f>C7+C14+C24+C33+C46</f>
        <v>29917</v>
      </c>
      <c r="D59" s="6">
        <f>D7+D14+D24+D33+D46</f>
        <v>14606</v>
      </c>
      <c r="E59" s="6">
        <f>E7+E14+E24+E33+E46</f>
        <v>7139</v>
      </c>
      <c r="F59" s="24">
        <f>E59/D59</f>
        <v>0.48877173764206489</v>
      </c>
      <c r="G59" s="6">
        <f>G7+G14+G24+G33+G46</f>
        <v>5198</v>
      </c>
      <c r="H59" s="6">
        <f>H7+H14+H24+H33+H46</f>
        <v>4384</v>
      </c>
      <c r="I59" s="6">
        <f>I7+I14+I24+I33+I46</f>
        <v>5729</v>
      </c>
    </row>
    <row r="61" spans="1:9" x14ac:dyDescent="0.25">
      <c r="G61" s="26"/>
    </row>
  </sheetData>
  <mergeCells count="10">
    <mergeCell ref="A4:I4"/>
    <mergeCell ref="A3:I3"/>
    <mergeCell ref="A2:I2"/>
    <mergeCell ref="A1:I1"/>
    <mergeCell ref="A7:B7"/>
    <mergeCell ref="A59:B59"/>
    <mergeCell ref="A14:B14"/>
    <mergeCell ref="A24:B24"/>
    <mergeCell ref="A33:B33"/>
    <mergeCell ref="A46:B46"/>
  </mergeCells>
  <printOptions horizontalCentered="1"/>
  <pageMargins left="0.7" right="0.7" top="0.75" bottom="0.75" header="0.3" footer="0.3"/>
  <pageSetup scale="6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Intake Summary</vt:lpstr>
      <vt:lpstr>'Intake Summary'!Print_Titles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Rivers</dc:creator>
  <cp:lastModifiedBy>Administrator</cp:lastModifiedBy>
  <cp:lastPrinted>2014-10-30T16:35:26Z</cp:lastPrinted>
  <dcterms:created xsi:type="dcterms:W3CDTF">2013-01-28T18:18:49Z</dcterms:created>
  <dcterms:modified xsi:type="dcterms:W3CDTF">2014-11-26T14:29:35Z</dcterms:modified>
</cp:coreProperties>
</file>