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WebData\ProgramData\CPS\15-16\"/>
    </mc:Choice>
  </mc:AlternateContent>
  <bookViews>
    <workbookView xWindow="120" yWindow="150" windowWidth="23895" windowHeight="13560"/>
  </bookViews>
  <sheets>
    <sheet name="Intake Summary" sheetId="1" r:id="rId1"/>
  </sheets>
  <definedNames>
    <definedName name="_xlnm.Print_Titles" localSheetId="0">'Intake Summary'!$1:$5</definedName>
  </definedNames>
  <calcPr calcId="152511"/>
</workbook>
</file>

<file path=xl/calcChain.xml><?xml version="1.0" encoding="utf-8"?>
<calcChain xmlns="http://schemas.openxmlformats.org/spreadsheetml/2006/main">
  <c r="C45" i="1" l="1"/>
  <c r="D45" i="1"/>
  <c r="E45" i="1"/>
  <c r="G45" i="1"/>
  <c r="H45" i="1"/>
  <c r="F45" i="1" l="1"/>
  <c r="H6" i="1"/>
  <c r="G6" i="1"/>
  <c r="E6" i="1"/>
  <c r="D6" i="1"/>
  <c r="C6" i="1"/>
  <c r="G32" i="1" l="1"/>
  <c r="G23" i="1"/>
  <c r="G13" i="1"/>
  <c r="G58" i="1" l="1"/>
  <c r="H32" i="1"/>
  <c r="E32" i="1"/>
  <c r="D32" i="1"/>
  <c r="D23" i="1"/>
  <c r="E23" i="1"/>
  <c r="H23" i="1"/>
  <c r="E13" i="1"/>
  <c r="H13" i="1"/>
  <c r="D13" i="1"/>
  <c r="F6" i="1" l="1"/>
  <c r="F23" i="1"/>
  <c r="F13" i="1"/>
  <c r="H58" i="1"/>
  <c r="C32" i="1"/>
  <c r="D58" i="1"/>
  <c r="C23" i="1"/>
  <c r="C13" i="1"/>
  <c r="E58" i="1"/>
  <c r="F32" i="1"/>
  <c r="C58" i="1" l="1"/>
  <c r="F58" i="1"/>
</calcChain>
</file>

<file path=xl/sharedStrings.xml><?xml version="1.0" encoding="utf-8"?>
<sst xmlns="http://schemas.openxmlformats.org/spreadsheetml/2006/main" count="115" uniqueCount="69">
  <si>
    <t>3</t>
  </si>
  <si>
    <t>4</t>
  </si>
  <si>
    <t>5</t>
  </si>
  <si>
    <t>Total Intakes</t>
  </si>
  <si>
    <t># Founded Investigations</t>
  </si>
  <si>
    <t>Region 1</t>
  </si>
  <si>
    <t>Region 2</t>
  </si>
  <si>
    <t>Region 3</t>
  </si>
  <si>
    <t>Region 4</t>
  </si>
  <si>
    <t>Region 5</t>
  </si>
  <si>
    <t>State Total</t>
  </si>
  <si>
    <t>Reg</t>
  </si>
  <si>
    <t>County Office</t>
  </si>
  <si>
    <t># DSS Investigations</t>
  </si>
  <si>
    <t>% Founded Investigations</t>
  </si>
  <si>
    <t>Allendale</t>
  </si>
  <si>
    <t>Beaufort</t>
  </si>
  <si>
    <t>Berkeley</t>
  </si>
  <si>
    <t>Charleston</t>
  </si>
  <si>
    <t>Colleton</t>
  </si>
  <si>
    <t>Dorchester</t>
  </si>
  <si>
    <t>Hampton</t>
  </si>
  <si>
    <t>Jasper</t>
  </si>
  <si>
    <t>Clarendon</t>
  </si>
  <si>
    <t>Darlington</t>
  </si>
  <si>
    <t>Dillon</t>
  </si>
  <si>
    <t>Florence</t>
  </si>
  <si>
    <t>Horry</t>
  </si>
  <si>
    <t>Lee</t>
  </si>
  <si>
    <t>Marion</t>
  </si>
  <si>
    <t>Marlboro</t>
  </si>
  <si>
    <t>Sumter</t>
  </si>
  <si>
    <t>Williamsburg</t>
  </si>
  <si>
    <t>Abbeville</t>
  </si>
  <si>
    <t>Aiken</t>
  </si>
  <si>
    <t>Bamberg</t>
  </si>
  <si>
    <t>Barnwell</t>
  </si>
  <si>
    <t>Calhoun</t>
  </si>
  <si>
    <t>Edgefield</t>
  </si>
  <si>
    <t>Greenwood</t>
  </si>
  <si>
    <t>Laurens</t>
  </si>
  <si>
    <t>Lexington</t>
  </si>
  <si>
    <t>McCormick</t>
  </si>
  <si>
    <t>Newberry</t>
  </si>
  <si>
    <t>Orangeburg</t>
  </si>
  <si>
    <t>Saluda</t>
  </si>
  <si>
    <t>2</t>
  </si>
  <si>
    <t>Chester</t>
  </si>
  <si>
    <t>Fairfield</t>
  </si>
  <si>
    <t>Kershaw</t>
  </si>
  <si>
    <t>Lancaster</t>
  </si>
  <si>
    <t>Richland</t>
  </si>
  <si>
    <t>State Office</t>
  </si>
  <si>
    <t>Union</t>
  </si>
  <si>
    <t>York</t>
  </si>
  <si>
    <t>Chesterfield</t>
  </si>
  <si>
    <t># Referred to Community-Based Prevention Services (CBPS)</t>
  </si>
  <si>
    <t>Note: In January 2012 the SCDSS developed the use of Community-Based Prevention Services (CBPS) to work with families who had been reported, but where the risk to the safety and well-being of the children was determined to be low to moderate.  Intake staff use an intake assessment tool which guides them through an evaluation of the safety and risk of all children in the home and helps them make referrals to services that best meet the needs of the children and family.</t>
  </si>
  <si>
    <t># with No Action Required (children not at risk)</t>
  </si>
  <si>
    <t>Decisions for CPS Referrals Received between July 1, 2015 and June 30, 2016</t>
  </si>
  <si>
    <t>1</t>
  </si>
  <si>
    <t>Cherokee</t>
  </si>
  <si>
    <t>Greenville</t>
  </si>
  <si>
    <t>Spartanburg</t>
  </si>
  <si>
    <t>Anderson</t>
  </si>
  <si>
    <t>Oconee</t>
  </si>
  <si>
    <t>Pickens</t>
  </si>
  <si>
    <t>Georgetown</t>
  </si>
  <si>
    <t>SCDSS - Division of Accountability, Data, and Research (data from CAPSS on September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</si>
</sst>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Arial"/>
      <family val="2"/>
    </font>
    <font>
      <sz val="11"/>
      <color theme="1"/>
      <name val="Calibri"/>
      <family val="2"/>
      <scheme val="minor"/>
    </font>
    <font>
      <b/>
      <sz val="11"/>
      <color theme="0"/>
      <name val="Arial"/>
      <family val="2"/>
    </font>
    <font>
      <b/>
      <sz val="11"/>
      <color theme="1"/>
      <name val="Arial"/>
      <family val="2"/>
    </font>
    <font>
      <b/>
      <sz val="16"/>
      <color theme="1"/>
      <name val="Arial"/>
      <family val="2"/>
    </font>
    <font>
      <i/>
      <sz val="11"/>
      <color theme="1"/>
      <name val="Arial"/>
      <family val="2"/>
    </font>
    <font>
      <sz val="10.5"/>
      <color theme="1"/>
      <name val="Arial"/>
      <family val="2"/>
    </font>
    <font>
      <b/>
      <sz val="11"/>
      <color rgb="FF000000"/>
      <name val="Arial"/>
      <family val="2"/>
    </font>
    <font>
      <b/>
      <sz val="10"/>
      <color rgb="FF000000"/>
      <name val="Arial"/>
      <family val="2"/>
    </font>
    <font>
      <sz val="11"/>
      <color rgb="FF000000"/>
      <name val="Arial"/>
      <family val="2"/>
    </font>
    <font>
      <sz val="10"/>
      <color theme="1"/>
      <name val="Arial"/>
      <family val="2"/>
    </font>
    <font>
      <b/>
      <sz val="9"/>
      <color rgb="FF000000"/>
      <name val="Arial"/>
      <family val="2"/>
    </font>
  </fonts>
  <fills count="9">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0" tint="-0.14999847407452621"/>
        <bgColor indexed="64"/>
      </patternFill>
    </fill>
    <fill>
      <patternFill patternType="solid">
        <fgColor theme="1"/>
        <bgColor rgb="FF000000"/>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auto="1"/>
      </top>
      <bottom style="thin">
        <color auto="1"/>
      </bottom>
      <diagonal/>
    </border>
    <border>
      <left/>
      <right style="thin">
        <color theme="0"/>
      </right>
      <top/>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auto="1"/>
      </right>
      <top/>
      <bottom style="thin">
        <color theme="0" tint="-0.499984740745262"/>
      </bottom>
      <diagonal/>
    </border>
  </borders>
  <cellStyleXfs count="2">
    <xf numFmtId="0" fontId="0" fillId="0" borderId="0"/>
    <xf numFmtId="43" fontId="2" fillId="0" borderId="0" applyFont="0" applyFill="0" applyBorder="0" applyAlignment="0" applyProtection="0"/>
  </cellStyleXfs>
  <cellXfs count="48">
    <xf numFmtId="0" fontId="0" fillId="0" borderId="0" xfId="0"/>
    <xf numFmtId="0" fontId="1" fillId="0" borderId="0" xfId="0" applyFont="1"/>
    <xf numFmtId="0" fontId="9" fillId="2" borderId="1" xfId="0" applyFont="1" applyFill="1" applyBorder="1" applyAlignment="1" applyProtection="1">
      <alignment horizontal="center" vertical="center" wrapText="1"/>
    </xf>
    <xf numFmtId="165" fontId="8" fillId="7" borderId="1" xfId="0" applyNumberFormat="1" applyFont="1" applyFill="1" applyBorder="1" applyAlignment="1" applyProtection="1">
      <alignment horizontal="right" vertical="center" wrapText="1"/>
    </xf>
    <xf numFmtId="0" fontId="4" fillId="0" borderId="0" xfId="0" applyFont="1"/>
    <xf numFmtId="0" fontId="10" fillId="3" borderId="11" xfId="0" applyFont="1" applyFill="1" applyBorder="1" applyAlignment="1" applyProtection="1">
      <alignment horizontal="center" vertical="center" wrapText="1"/>
    </xf>
    <xf numFmtId="164" fontId="10" fillId="3" borderId="12" xfId="1" applyNumberFormat="1" applyFont="1" applyFill="1" applyBorder="1" applyAlignment="1" applyProtection="1">
      <alignment vertical="center" wrapText="1"/>
    </xf>
    <xf numFmtId="164" fontId="10" fillId="4" borderId="12" xfId="1" applyNumberFormat="1" applyFont="1" applyFill="1" applyBorder="1" applyAlignment="1" applyProtection="1">
      <alignment horizontal="right" vertical="center" wrapText="1"/>
    </xf>
    <xf numFmtId="164" fontId="10" fillId="5" borderId="12" xfId="1" applyNumberFormat="1" applyFont="1" applyFill="1" applyBorder="1" applyAlignment="1" applyProtection="1">
      <alignment horizontal="right" vertical="center" wrapText="1"/>
    </xf>
    <xf numFmtId="165" fontId="10" fillId="6" borderId="12" xfId="0" applyNumberFormat="1" applyFont="1" applyFill="1" applyBorder="1" applyAlignment="1" applyProtection="1">
      <alignment horizontal="right" vertical="center" wrapText="1"/>
    </xf>
    <xf numFmtId="164" fontId="10" fillId="5" borderId="13" xfId="1" applyNumberFormat="1" applyFont="1" applyFill="1" applyBorder="1" applyAlignment="1" applyProtection="1">
      <alignment horizontal="right" vertical="center" wrapText="1"/>
    </xf>
    <xf numFmtId="0" fontId="10" fillId="3" borderId="8" xfId="0" applyFont="1" applyFill="1" applyBorder="1" applyAlignment="1" applyProtection="1">
      <alignment horizontal="center" vertical="center" wrapText="1"/>
    </xf>
    <xf numFmtId="164" fontId="10" fillId="3" borderId="9" xfId="1" applyNumberFormat="1" applyFont="1" applyFill="1" applyBorder="1" applyAlignment="1" applyProtection="1">
      <alignment vertical="center" wrapText="1"/>
    </xf>
    <xf numFmtId="164" fontId="10" fillId="4" borderId="9" xfId="1" applyNumberFormat="1" applyFont="1" applyFill="1" applyBorder="1" applyAlignment="1" applyProtection="1">
      <alignment horizontal="right" vertical="center" wrapText="1"/>
    </xf>
    <xf numFmtId="164" fontId="10" fillId="5" borderId="9" xfId="1" applyNumberFormat="1" applyFont="1" applyFill="1" applyBorder="1" applyAlignment="1" applyProtection="1">
      <alignment horizontal="right" vertical="center" wrapText="1"/>
    </xf>
    <xf numFmtId="165" fontId="10" fillId="6" borderId="9" xfId="0" applyNumberFormat="1" applyFont="1" applyFill="1" applyBorder="1" applyAlignment="1" applyProtection="1">
      <alignment horizontal="right" vertical="center" wrapText="1"/>
    </xf>
    <xf numFmtId="164" fontId="10" fillId="5" borderId="10" xfId="1" applyNumberFormat="1" applyFont="1" applyFill="1" applyBorder="1" applyAlignment="1" applyProtection="1">
      <alignment horizontal="right" vertical="center" wrapText="1"/>
    </xf>
    <xf numFmtId="165" fontId="3" fillId="8" borderId="6" xfId="0" applyNumberFormat="1" applyFont="1" applyFill="1" applyBorder="1" applyAlignment="1" applyProtection="1">
      <alignment horizontal="right" vertical="center" wrapText="1"/>
    </xf>
    <xf numFmtId="0" fontId="1" fillId="0" borderId="0" xfId="0" applyFont="1" applyAlignment="1">
      <alignment horizontal="center"/>
    </xf>
    <xf numFmtId="165" fontId="1" fillId="0" borderId="0" xfId="0" applyNumberFormat="1" applyFont="1"/>
    <xf numFmtId="165" fontId="9" fillId="2" borderId="1" xfId="0"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0" fontId="12"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 fillId="0" borderId="0" xfId="0" applyFont="1" applyAlignment="1">
      <alignment horizontal="left"/>
    </xf>
    <xf numFmtId="0" fontId="10" fillId="3" borderId="14" xfId="0" applyFont="1" applyFill="1" applyBorder="1" applyAlignment="1" applyProtection="1">
      <alignment horizontal="center" vertical="center" wrapText="1"/>
    </xf>
    <xf numFmtId="0" fontId="10" fillId="3" borderId="15" xfId="0" applyFont="1" applyFill="1" applyBorder="1" applyAlignment="1" applyProtection="1">
      <alignment horizontal="left" vertical="center" wrapText="1"/>
    </xf>
    <xf numFmtId="164" fontId="10" fillId="3" borderId="15" xfId="1" applyNumberFormat="1" applyFont="1" applyFill="1" applyBorder="1" applyAlignment="1" applyProtection="1">
      <alignment vertical="center" wrapText="1"/>
    </xf>
    <xf numFmtId="164" fontId="10" fillId="4" borderId="15" xfId="1" applyNumberFormat="1" applyFont="1" applyFill="1" applyBorder="1" applyAlignment="1" applyProtection="1">
      <alignment horizontal="right" vertical="center" wrapText="1"/>
    </xf>
    <xf numFmtId="164" fontId="10" fillId="5" borderId="15" xfId="1" applyNumberFormat="1" applyFont="1" applyFill="1" applyBorder="1" applyAlignment="1" applyProtection="1">
      <alignment horizontal="right" vertical="center" wrapText="1"/>
    </xf>
    <xf numFmtId="165" fontId="10" fillId="6" borderId="15" xfId="0" applyNumberFormat="1" applyFont="1" applyFill="1" applyBorder="1" applyAlignment="1" applyProtection="1">
      <alignment horizontal="right" vertical="center" wrapText="1"/>
    </xf>
    <xf numFmtId="164" fontId="10" fillId="5" borderId="16" xfId="1" applyNumberFormat="1" applyFont="1" applyFill="1" applyBorder="1" applyAlignment="1" applyProtection="1">
      <alignment horizontal="right" vertical="center" wrapText="1"/>
    </xf>
    <xf numFmtId="164" fontId="8" fillId="7" borderId="1" xfId="1" applyNumberFormat="1" applyFont="1" applyFill="1" applyBorder="1" applyAlignment="1" applyProtection="1">
      <alignment horizontal="right" vertical="center" wrapText="1"/>
    </xf>
    <xf numFmtId="0" fontId="4" fillId="0" borderId="0" xfId="0" applyFont="1" applyAlignment="1">
      <alignment horizontal="right"/>
    </xf>
    <xf numFmtId="164" fontId="3" fillId="8" borderId="6" xfId="1" applyNumberFormat="1" applyFont="1" applyFill="1" applyBorder="1" applyAlignment="1" applyProtection="1">
      <alignment horizontal="right" vertical="center" wrapText="1"/>
    </xf>
    <xf numFmtId="164" fontId="1" fillId="0" borderId="0" xfId="0" applyNumberFormat="1" applyFont="1"/>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6" fillId="0" borderId="2" xfId="0" applyFont="1" applyBorder="1" applyAlignment="1">
      <alignment horizontal="right" vertical="center" wrapText="1"/>
    </xf>
    <xf numFmtId="0" fontId="1" fillId="0" borderId="2" xfId="0" applyFont="1" applyBorder="1" applyAlignment="1">
      <alignment horizontal="righ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8" fillId="7" borderId="1" xfId="0" applyFont="1" applyFill="1" applyBorder="1" applyAlignment="1" applyProtection="1">
      <alignment horizontal="center" vertical="center" wrapText="1"/>
    </xf>
    <xf numFmtId="0" fontId="3" fillId="8" borderId="0"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zoomScaleNormal="100" workbookViewId="0">
      <pane ySplit="5" topLeftCell="A6" activePane="bottomLeft" state="frozen"/>
      <selection pane="bottomLeft" activeCell="F48" sqref="F48"/>
    </sheetView>
  </sheetViews>
  <sheetFormatPr defaultRowHeight="14.25" x14ac:dyDescent="0.2"/>
  <cols>
    <col min="1" max="1" width="4.42578125" style="18" customWidth="1"/>
    <col min="2" max="2" width="17.42578125" style="26" customWidth="1"/>
    <col min="3" max="5" width="16.5703125" style="1" customWidth="1"/>
    <col min="6" max="6" width="16.5703125" style="19" customWidth="1"/>
    <col min="7" max="8" width="16.5703125" style="1" customWidth="1"/>
    <col min="9" max="16384" width="9.140625" style="1"/>
  </cols>
  <sheetData>
    <row r="1" spans="1:8" ht="21.75" customHeight="1" x14ac:dyDescent="0.2">
      <c r="A1" s="43" t="s">
        <v>59</v>
      </c>
      <c r="B1" s="44"/>
      <c r="C1" s="44"/>
      <c r="D1" s="44"/>
      <c r="E1" s="44"/>
      <c r="F1" s="44"/>
      <c r="G1" s="44"/>
      <c r="H1" s="44"/>
    </row>
    <row r="2" spans="1:8" ht="28.5" customHeight="1" x14ac:dyDescent="0.2">
      <c r="A2" s="41" t="s">
        <v>68</v>
      </c>
      <c r="B2" s="42"/>
      <c r="C2" s="42"/>
      <c r="D2" s="42"/>
      <c r="E2" s="42"/>
      <c r="F2" s="42"/>
      <c r="G2" s="42"/>
      <c r="H2" s="42"/>
    </row>
    <row r="3" spans="1:8" ht="55.5" customHeight="1" x14ac:dyDescent="0.2">
      <c r="A3" s="38" t="s">
        <v>57</v>
      </c>
      <c r="B3" s="39"/>
      <c r="C3" s="39"/>
      <c r="D3" s="39"/>
      <c r="E3" s="39"/>
      <c r="F3" s="39"/>
      <c r="G3" s="39"/>
      <c r="H3" s="40"/>
    </row>
    <row r="5" spans="1:8" s="21" customFormat="1" ht="52.5" customHeight="1" x14ac:dyDescent="0.25">
      <c r="A5" s="2" t="s">
        <v>11</v>
      </c>
      <c r="B5" s="23" t="s">
        <v>12</v>
      </c>
      <c r="C5" s="2" t="s">
        <v>3</v>
      </c>
      <c r="D5" s="2" t="s">
        <v>13</v>
      </c>
      <c r="E5" s="2" t="s">
        <v>4</v>
      </c>
      <c r="F5" s="20" t="s">
        <v>14</v>
      </c>
      <c r="G5" s="22" t="s">
        <v>56</v>
      </c>
      <c r="H5" s="2" t="s">
        <v>58</v>
      </c>
    </row>
    <row r="6" spans="1:8" s="35" customFormat="1" ht="15" x14ac:dyDescent="0.25">
      <c r="A6" s="45" t="s">
        <v>5</v>
      </c>
      <c r="B6" s="45"/>
      <c r="C6" s="34">
        <f>SUM(C7:C12)</f>
        <v>14018</v>
      </c>
      <c r="D6" s="34">
        <f>SUM(D7:D12)</f>
        <v>7347</v>
      </c>
      <c r="E6" s="34">
        <f>SUM(E7:E12)</f>
        <v>3202</v>
      </c>
      <c r="F6" s="3">
        <f>E6/D6</f>
        <v>0.43582414590989521</v>
      </c>
      <c r="G6" s="34">
        <f>SUM(G7:G12)</f>
        <v>3306</v>
      </c>
      <c r="H6" s="34">
        <f>SUM(H7:H12)</f>
        <v>3365</v>
      </c>
    </row>
    <row r="7" spans="1:8" ht="15.95" customHeight="1" x14ac:dyDescent="0.2">
      <c r="A7" s="5" t="s">
        <v>60</v>
      </c>
      <c r="B7" s="24" t="s">
        <v>64</v>
      </c>
      <c r="C7" s="6">
        <v>2421</v>
      </c>
      <c r="D7" s="7">
        <v>1458</v>
      </c>
      <c r="E7" s="8">
        <v>560</v>
      </c>
      <c r="F7" s="9">
        <v>0.384087791495199</v>
      </c>
      <c r="G7" s="7">
        <v>440</v>
      </c>
      <c r="H7" s="10">
        <v>523</v>
      </c>
    </row>
    <row r="8" spans="1:8" ht="15.95" customHeight="1" x14ac:dyDescent="0.2">
      <c r="A8" s="5" t="s">
        <v>60</v>
      </c>
      <c r="B8" s="24" t="s">
        <v>61</v>
      </c>
      <c r="C8" s="6">
        <v>813</v>
      </c>
      <c r="D8" s="7">
        <v>560</v>
      </c>
      <c r="E8" s="8">
        <v>258</v>
      </c>
      <c r="F8" s="9">
        <v>0.46071428571428602</v>
      </c>
      <c r="G8" s="7">
        <v>139</v>
      </c>
      <c r="H8" s="10">
        <v>114</v>
      </c>
    </row>
    <row r="9" spans="1:8" ht="15.95" customHeight="1" x14ac:dyDescent="0.2">
      <c r="A9" s="5" t="s">
        <v>60</v>
      </c>
      <c r="B9" s="24" t="s">
        <v>62</v>
      </c>
      <c r="C9" s="6">
        <v>4729</v>
      </c>
      <c r="D9" s="7">
        <v>1732</v>
      </c>
      <c r="E9" s="8">
        <v>906</v>
      </c>
      <c r="F9" s="9">
        <v>0.52309468822170901</v>
      </c>
      <c r="G9" s="7">
        <v>1590</v>
      </c>
      <c r="H9" s="10">
        <v>1407</v>
      </c>
    </row>
    <row r="10" spans="1:8" ht="15.95" customHeight="1" x14ac:dyDescent="0.2">
      <c r="A10" s="5" t="s">
        <v>60</v>
      </c>
      <c r="B10" s="24" t="s">
        <v>65</v>
      </c>
      <c r="C10" s="6">
        <v>1074</v>
      </c>
      <c r="D10" s="7">
        <v>629</v>
      </c>
      <c r="E10" s="8">
        <v>237</v>
      </c>
      <c r="F10" s="9">
        <v>0.37678855325914201</v>
      </c>
      <c r="G10" s="7">
        <v>198</v>
      </c>
      <c r="H10" s="10">
        <v>247</v>
      </c>
    </row>
    <row r="11" spans="1:8" ht="15.95" customHeight="1" x14ac:dyDescent="0.2">
      <c r="A11" s="5" t="s">
        <v>60</v>
      </c>
      <c r="B11" s="24" t="s">
        <v>66</v>
      </c>
      <c r="C11" s="6">
        <v>1341</v>
      </c>
      <c r="D11" s="7">
        <v>795</v>
      </c>
      <c r="E11" s="8">
        <v>284</v>
      </c>
      <c r="F11" s="9">
        <v>0.35723270440251598</v>
      </c>
      <c r="G11" s="7">
        <v>270</v>
      </c>
      <c r="H11" s="10">
        <v>276</v>
      </c>
    </row>
    <row r="12" spans="1:8" ht="15.95" customHeight="1" x14ac:dyDescent="0.2">
      <c r="A12" s="5" t="s">
        <v>60</v>
      </c>
      <c r="B12" s="24" t="s">
        <v>63</v>
      </c>
      <c r="C12" s="6">
        <v>3640</v>
      </c>
      <c r="D12" s="7">
        <v>2173</v>
      </c>
      <c r="E12" s="8">
        <v>957</v>
      </c>
      <c r="F12" s="9">
        <v>0.44040497008743701</v>
      </c>
      <c r="G12" s="7">
        <v>669</v>
      </c>
      <c r="H12" s="10">
        <v>798</v>
      </c>
    </row>
    <row r="13" spans="1:8" s="35" customFormat="1" ht="15.95" customHeight="1" x14ac:dyDescent="0.25">
      <c r="A13" s="45" t="s">
        <v>6</v>
      </c>
      <c r="B13" s="45" t="s">
        <v>6</v>
      </c>
      <c r="C13" s="34">
        <f>SUM(C14:C22)</f>
        <v>12667</v>
      </c>
      <c r="D13" s="34">
        <f>SUM(D14:D22)</f>
        <v>7292</v>
      </c>
      <c r="E13" s="34">
        <f>SUM(E14:E22)</f>
        <v>2471</v>
      </c>
      <c r="F13" s="3">
        <f>E13/D13</f>
        <v>0.33886450905101478</v>
      </c>
      <c r="G13" s="34">
        <f>SUM(G14:G22)</f>
        <v>2318</v>
      </c>
      <c r="H13" s="34">
        <f>SUM(H14:H22)</f>
        <v>3057</v>
      </c>
    </row>
    <row r="14" spans="1:8" ht="15.95" customHeight="1" x14ac:dyDescent="0.2">
      <c r="A14" s="11" t="s">
        <v>46</v>
      </c>
      <c r="B14" s="25" t="s">
        <v>52</v>
      </c>
      <c r="C14" s="12">
        <v>983</v>
      </c>
      <c r="D14" s="13">
        <v>387</v>
      </c>
      <c r="E14" s="14">
        <v>59</v>
      </c>
      <c r="F14" s="15">
        <v>0.152454780361757</v>
      </c>
      <c r="G14" s="13"/>
      <c r="H14" s="16">
        <v>596</v>
      </c>
    </row>
    <row r="15" spans="1:8" ht="15.95" customHeight="1" x14ac:dyDescent="0.2">
      <c r="A15" s="27" t="s">
        <v>46</v>
      </c>
      <c r="B15" s="28" t="s">
        <v>47</v>
      </c>
      <c r="C15" s="29">
        <v>352</v>
      </c>
      <c r="D15" s="30">
        <v>181</v>
      </c>
      <c r="E15" s="31">
        <v>62</v>
      </c>
      <c r="F15" s="32">
        <v>0.34254143646408802</v>
      </c>
      <c r="G15" s="30">
        <v>86</v>
      </c>
      <c r="H15" s="33">
        <v>85</v>
      </c>
    </row>
    <row r="16" spans="1:8" ht="15.95" customHeight="1" x14ac:dyDescent="0.2">
      <c r="A16" s="5" t="s">
        <v>46</v>
      </c>
      <c r="B16" s="24" t="s">
        <v>48</v>
      </c>
      <c r="C16" s="6">
        <v>195</v>
      </c>
      <c r="D16" s="7">
        <v>111</v>
      </c>
      <c r="E16" s="8">
        <v>38</v>
      </c>
      <c r="F16" s="9">
        <v>0.34234234234234201</v>
      </c>
      <c r="G16" s="7">
        <v>45</v>
      </c>
      <c r="H16" s="10">
        <v>39</v>
      </c>
    </row>
    <row r="17" spans="1:8" ht="15.95" customHeight="1" x14ac:dyDescent="0.2">
      <c r="A17" s="5" t="s">
        <v>46</v>
      </c>
      <c r="B17" s="24" t="s">
        <v>49</v>
      </c>
      <c r="C17" s="6">
        <v>605</v>
      </c>
      <c r="D17" s="7">
        <v>369</v>
      </c>
      <c r="E17" s="8">
        <v>147</v>
      </c>
      <c r="F17" s="9">
        <v>0.39837398373983701</v>
      </c>
      <c r="G17" s="7">
        <v>107</v>
      </c>
      <c r="H17" s="10">
        <v>129</v>
      </c>
    </row>
    <row r="18" spans="1:8" ht="15.95" customHeight="1" x14ac:dyDescent="0.2">
      <c r="A18" s="5" t="s">
        <v>46</v>
      </c>
      <c r="B18" s="24" t="s">
        <v>50</v>
      </c>
      <c r="C18" s="6">
        <v>822</v>
      </c>
      <c r="D18" s="7">
        <v>586</v>
      </c>
      <c r="E18" s="8">
        <v>300</v>
      </c>
      <c r="F18" s="9">
        <v>0.51194539249146798</v>
      </c>
      <c r="G18" s="7">
        <v>195</v>
      </c>
      <c r="H18" s="10">
        <v>41</v>
      </c>
    </row>
    <row r="19" spans="1:8" ht="15.95" customHeight="1" x14ac:dyDescent="0.2">
      <c r="A19" s="5" t="s">
        <v>46</v>
      </c>
      <c r="B19" s="24" t="s">
        <v>41</v>
      </c>
      <c r="C19" s="6">
        <v>2916</v>
      </c>
      <c r="D19" s="7">
        <v>1731</v>
      </c>
      <c r="E19" s="8">
        <v>597</v>
      </c>
      <c r="F19" s="9">
        <v>0.344887348353553</v>
      </c>
      <c r="G19" s="7">
        <v>597</v>
      </c>
      <c r="H19" s="10">
        <v>588</v>
      </c>
    </row>
    <row r="20" spans="1:8" ht="15.95" customHeight="1" x14ac:dyDescent="0.2">
      <c r="A20" s="5" t="s">
        <v>46</v>
      </c>
      <c r="B20" s="24" t="s">
        <v>51</v>
      </c>
      <c r="C20" s="6">
        <v>3726</v>
      </c>
      <c r="D20" s="7">
        <v>2255</v>
      </c>
      <c r="E20" s="8">
        <v>800</v>
      </c>
      <c r="F20" s="9">
        <v>0.35476718403547702</v>
      </c>
      <c r="G20" s="7">
        <v>624</v>
      </c>
      <c r="H20" s="10">
        <v>847</v>
      </c>
    </row>
    <row r="21" spans="1:8" ht="15.95" customHeight="1" x14ac:dyDescent="0.2">
      <c r="A21" s="5" t="s">
        <v>46</v>
      </c>
      <c r="B21" s="24" t="s">
        <v>53</v>
      </c>
      <c r="C21" s="6">
        <v>385</v>
      </c>
      <c r="D21" s="7">
        <v>158</v>
      </c>
      <c r="E21" s="8">
        <v>75</v>
      </c>
      <c r="F21" s="9">
        <v>0.474683544303797</v>
      </c>
      <c r="G21" s="7">
        <v>97</v>
      </c>
      <c r="H21" s="10">
        <v>130</v>
      </c>
    </row>
    <row r="22" spans="1:8" ht="15.95" customHeight="1" x14ac:dyDescent="0.2">
      <c r="A22" s="5" t="s">
        <v>46</v>
      </c>
      <c r="B22" s="24" t="s">
        <v>54</v>
      </c>
      <c r="C22" s="6">
        <v>2683</v>
      </c>
      <c r="D22" s="7">
        <v>1514</v>
      </c>
      <c r="E22" s="8">
        <v>393</v>
      </c>
      <c r="F22" s="9">
        <v>0.259577278731836</v>
      </c>
      <c r="G22" s="7">
        <v>567</v>
      </c>
      <c r="H22" s="10">
        <v>602</v>
      </c>
    </row>
    <row r="23" spans="1:8" s="35" customFormat="1" ht="15.95" customHeight="1" x14ac:dyDescent="0.25">
      <c r="A23" s="45" t="s">
        <v>7</v>
      </c>
      <c r="B23" s="45" t="s">
        <v>7</v>
      </c>
      <c r="C23" s="34">
        <f>SUM(C24:C31)</f>
        <v>5768</v>
      </c>
      <c r="D23" s="34">
        <f>SUM(D24:D31)</f>
        <v>3697</v>
      </c>
      <c r="E23" s="34">
        <f>SUM(E24:E31)</f>
        <v>1767</v>
      </c>
      <c r="F23" s="3">
        <f>E23/D23</f>
        <v>0.47795509872869896</v>
      </c>
      <c r="G23" s="34">
        <f>SUM(G24:G31)</f>
        <v>1097</v>
      </c>
      <c r="H23" s="34">
        <f>SUM(H24:H31)</f>
        <v>974</v>
      </c>
    </row>
    <row r="24" spans="1:8" ht="15.95" customHeight="1" x14ac:dyDescent="0.2">
      <c r="A24" s="5" t="s">
        <v>0</v>
      </c>
      <c r="B24" s="24" t="s">
        <v>15</v>
      </c>
      <c r="C24" s="6">
        <v>35</v>
      </c>
      <c r="D24" s="7">
        <v>23</v>
      </c>
      <c r="E24" s="8">
        <v>19</v>
      </c>
      <c r="F24" s="9">
        <v>0.82608695652173902</v>
      </c>
      <c r="G24" s="7">
        <v>8</v>
      </c>
      <c r="H24" s="10">
        <v>4</v>
      </c>
    </row>
    <row r="25" spans="1:8" ht="15.95" customHeight="1" x14ac:dyDescent="0.2">
      <c r="A25" s="5" t="s">
        <v>0</v>
      </c>
      <c r="B25" s="24" t="s">
        <v>16</v>
      </c>
      <c r="C25" s="6">
        <v>584</v>
      </c>
      <c r="D25" s="7">
        <v>336</v>
      </c>
      <c r="E25" s="8">
        <v>151</v>
      </c>
      <c r="F25" s="9">
        <v>0.44940476190476197</v>
      </c>
      <c r="G25" s="7">
        <v>110</v>
      </c>
      <c r="H25" s="10">
        <v>138</v>
      </c>
    </row>
    <row r="26" spans="1:8" ht="15.95" customHeight="1" x14ac:dyDescent="0.2">
      <c r="A26" s="5" t="s">
        <v>0</v>
      </c>
      <c r="B26" s="24" t="s">
        <v>17</v>
      </c>
      <c r="C26" s="6">
        <v>1728</v>
      </c>
      <c r="D26" s="7">
        <v>1133</v>
      </c>
      <c r="E26" s="8">
        <v>389</v>
      </c>
      <c r="F26" s="9">
        <v>0.34333627537511002</v>
      </c>
      <c r="G26" s="7">
        <v>232</v>
      </c>
      <c r="H26" s="10">
        <v>363</v>
      </c>
    </row>
    <row r="27" spans="1:8" ht="15.95" customHeight="1" x14ac:dyDescent="0.2">
      <c r="A27" s="5" t="s">
        <v>0</v>
      </c>
      <c r="B27" s="24" t="s">
        <v>18</v>
      </c>
      <c r="C27" s="6">
        <v>1883</v>
      </c>
      <c r="D27" s="7">
        <v>1117</v>
      </c>
      <c r="E27" s="8">
        <v>671</v>
      </c>
      <c r="F27" s="9">
        <v>0.60071620411817395</v>
      </c>
      <c r="G27" s="7">
        <v>549</v>
      </c>
      <c r="H27" s="10">
        <v>217</v>
      </c>
    </row>
    <row r="28" spans="1:8" ht="15.95" customHeight="1" x14ac:dyDescent="0.2">
      <c r="A28" s="5" t="s">
        <v>0</v>
      </c>
      <c r="B28" s="24" t="s">
        <v>19</v>
      </c>
      <c r="C28" s="6">
        <v>355</v>
      </c>
      <c r="D28" s="7">
        <v>274</v>
      </c>
      <c r="E28" s="8">
        <v>171</v>
      </c>
      <c r="F28" s="9">
        <v>0.62408759124087598</v>
      </c>
      <c r="G28" s="7">
        <v>51</v>
      </c>
      <c r="H28" s="10">
        <v>30</v>
      </c>
    </row>
    <row r="29" spans="1:8" ht="15.95" customHeight="1" x14ac:dyDescent="0.2">
      <c r="A29" s="5" t="s">
        <v>0</v>
      </c>
      <c r="B29" s="24" t="s">
        <v>20</v>
      </c>
      <c r="C29" s="6">
        <v>996</v>
      </c>
      <c r="D29" s="7">
        <v>658</v>
      </c>
      <c r="E29" s="8">
        <v>271</v>
      </c>
      <c r="F29" s="9">
        <v>0.41185410334346501</v>
      </c>
      <c r="G29" s="7">
        <v>137</v>
      </c>
      <c r="H29" s="10">
        <v>201</v>
      </c>
    </row>
    <row r="30" spans="1:8" ht="15.95" customHeight="1" x14ac:dyDescent="0.2">
      <c r="A30" s="5" t="s">
        <v>0</v>
      </c>
      <c r="B30" s="24" t="s">
        <v>21</v>
      </c>
      <c r="C30" s="6">
        <v>83</v>
      </c>
      <c r="D30" s="7">
        <v>58</v>
      </c>
      <c r="E30" s="8">
        <v>31</v>
      </c>
      <c r="F30" s="9">
        <v>0.53448275862068995</v>
      </c>
      <c r="G30" s="7">
        <v>5</v>
      </c>
      <c r="H30" s="10">
        <v>20</v>
      </c>
    </row>
    <row r="31" spans="1:8" ht="15.95" customHeight="1" x14ac:dyDescent="0.2">
      <c r="A31" s="5" t="s">
        <v>0</v>
      </c>
      <c r="B31" s="24" t="s">
        <v>22</v>
      </c>
      <c r="C31" s="6">
        <v>104</v>
      </c>
      <c r="D31" s="7">
        <v>98</v>
      </c>
      <c r="E31" s="8">
        <v>64</v>
      </c>
      <c r="F31" s="9">
        <v>0.65306122448979598</v>
      </c>
      <c r="G31" s="7">
        <v>5</v>
      </c>
      <c r="H31" s="10">
        <v>1</v>
      </c>
    </row>
    <row r="32" spans="1:8" s="35" customFormat="1" ht="15.95" customHeight="1" x14ac:dyDescent="0.25">
      <c r="A32" s="45" t="s">
        <v>8</v>
      </c>
      <c r="B32" s="45" t="s">
        <v>8</v>
      </c>
      <c r="C32" s="34">
        <f>SUM(C33:C44)</f>
        <v>8493</v>
      </c>
      <c r="D32" s="34">
        <f>SUM(D33:D44)</f>
        <v>4826</v>
      </c>
      <c r="E32" s="34">
        <f>SUM(E33:E44)</f>
        <v>1857</v>
      </c>
      <c r="F32" s="3">
        <f>E32/D32</f>
        <v>0.38479071694985495</v>
      </c>
      <c r="G32" s="34">
        <f>SUM(G33:G44)</f>
        <v>2036</v>
      </c>
      <c r="H32" s="34">
        <f>SUM(H33:H44)</f>
        <v>1631</v>
      </c>
    </row>
    <row r="33" spans="1:8" ht="15.95" customHeight="1" x14ac:dyDescent="0.2">
      <c r="A33" s="5" t="s">
        <v>1</v>
      </c>
      <c r="B33" s="24" t="s">
        <v>55</v>
      </c>
      <c r="C33" s="6">
        <v>465</v>
      </c>
      <c r="D33" s="7">
        <v>282</v>
      </c>
      <c r="E33" s="8">
        <v>77</v>
      </c>
      <c r="F33" s="9">
        <v>0.27304964539007098</v>
      </c>
      <c r="G33" s="7">
        <v>104</v>
      </c>
      <c r="H33" s="10">
        <v>79</v>
      </c>
    </row>
    <row r="34" spans="1:8" ht="15.95" customHeight="1" x14ac:dyDescent="0.2">
      <c r="A34" s="5" t="s">
        <v>1</v>
      </c>
      <c r="B34" s="24" t="s">
        <v>23</v>
      </c>
      <c r="C34" s="6">
        <v>232</v>
      </c>
      <c r="D34" s="7">
        <v>124</v>
      </c>
      <c r="E34" s="8">
        <v>52</v>
      </c>
      <c r="F34" s="9">
        <v>0.41935483870967699</v>
      </c>
      <c r="G34" s="7">
        <v>66</v>
      </c>
      <c r="H34" s="10">
        <v>42</v>
      </c>
    </row>
    <row r="35" spans="1:8" ht="15.95" customHeight="1" x14ac:dyDescent="0.2">
      <c r="A35" s="5" t="s">
        <v>1</v>
      </c>
      <c r="B35" s="24" t="s">
        <v>24</v>
      </c>
      <c r="C35" s="6">
        <v>791</v>
      </c>
      <c r="D35" s="7">
        <v>471</v>
      </c>
      <c r="E35" s="8">
        <v>210</v>
      </c>
      <c r="F35" s="9">
        <v>0.44585987261146498</v>
      </c>
      <c r="G35" s="7">
        <v>167</v>
      </c>
      <c r="H35" s="10">
        <v>153</v>
      </c>
    </row>
    <row r="36" spans="1:8" ht="15.95" customHeight="1" x14ac:dyDescent="0.2">
      <c r="A36" s="5" t="s">
        <v>1</v>
      </c>
      <c r="B36" s="24" t="s">
        <v>25</v>
      </c>
      <c r="C36" s="6">
        <v>311</v>
      </c>
      <c r="D36" s="7">
        <v>178</v>
      </c>
      <c r="E36" s="8">
        <v>99</v>
      </c>
      <c r="F36" s="9">
        <v>0.55617977528089901</v>
      </c>
      <c r="G36" s="7">
        <v>76</v>
      </c>
      <c r="H36" s="10">
        <v>57</v>
      </c>
    </row>
    <row r="37" spans="1:8" ht="15.95" customHeight="1" x14ac:dyDescent="0.2">
      <c r="A37" s="5" t="s">
        <v>1</v>
      </c>
      <c r="B37" s="24" t="s">
        <v>26</v>
      </c>
      <c r="C37" s="6">
        <v>1421</v>
      </c>
      <c r="D37" s="7">
        <v>799</v>
      </c>
      <c r="E37" s="8">
        <v>292</v>
      </c>
      <c r="F37" s="9">
        <v>0.36545682102628302</v>
      </c>
      <c r="G37" s="7">
        <v>337</v>
      </c>
      <c r="H37" s="10">
        <v>285</v>
      </c>
    </row>
    <row r="38" spans="1:8" ht="15.95" customHeight="1" x14ac:dyDescent="0.2">
      <c r="A38" s="5" t="s">
        <v>1</v>
      </c>
      <c r="B38" s="24" t="s">
        <v>67</v>
      </c>
      <c r="C38" s="6">
        <v>466</v>
      </c>
      <c r="D38" s="7">
        <v>270</v>
      </c>
      <c r="E38" s="8">
        <v>121</v>
      </c>
      <c r="F38" s="9">
        <v>0.44814814814814802</v>
      </c>
      <c r="G38" s="7">
        <v>117</v>
      </c>
      <c r="H38" s="10">
        <v>79</v>
      </c>
    </row>
    <row r="39" spans="1:8" ht="15.95" customHeight="1" x14ac:dyDescent="0.2">
      <c r="A39" s="5" t="s">
        <v>1</v>
      </c>
      <c r="B39" s="24" t="s">
        <v>27</v>
      </c>
      <c r="C39" s="6">
        <v>2820</v>
      </c>
      <c r="D39" s="7">
        <v>1576</v>
      </c>
      <c r="E39" s="8">
        <v>538</v>
      </c>
      <c r="F39" s="9">
        <v>0.34137055837563501</v>
      </c>
      <c r="G39" s="7">
        <v>692</v>
      </c>
      <c r="H39" s="10">
        <v>552</v>
      </c>
    </row>
    <row r="40" spans="1:8" ht="15.95" customHeight="1" x14ac:dyDescent="0.2">
      <c r="A40" s="5" t="s">
        <v>1</v>
      </c>
      <c r="B40" s="24" t="s">
        <v>28</v>
      </c>
      <c r="C40" s="6">
        <v>143</v>
      </c>
      <c r="D40" s="7">
        <v>75</v>
      </c>
      <c r="E40" s="8">
        <v>35</v>
      </c>
      <c r="F40" s="9">
        <v>0.46666666666666701</v>
      </c>
      <c r="G40" s="7">
        <v>40</v>
      </c>
      <c r="H40" s="10">
        <v>28</v>
      </c>
    </row>
    <row r="41" spans="1:8" ht="15.95" customHeight="1" x14ac:dyDescent="0.2">
      <c r="A41" s="5" t="s">
        <v>1</v>
      </c>
      <c r="B41" s="24" t="s">
        <v>29</v>
      </c>
      <c r="C41" s="6">
        <v>371</v>
      </c>
      <c r="D41" s="7">
        <v>210</v>
      </c>
      <c r="E41" s="8">
        <v>90</v>
      </c>
      <c r="F41" s="9">
        <v>0.42857142857142899</v>
      </c>
      <c r="G41" s="7">
        <v>95</v>
      </c>
      <c r="H41" s="10">
        <v>66</v>
      </c>
    </row>
    <row r="42" spans="1:8" ht="15.95" customHeight="1" x14ac:dyDescent="0.2">
      <c r="A42" s="5" t="s">
        <v>1</v>
      </c>
      <c r="B42" s="24" t="s">
        <v>30</v>
      </c>
      <c r="C42" s="6">
        <v>334</v>
      </c>
      <c r="D42" s="7">
        <v>212</v>
      </c>
      <c r="E42" s="8">
        <v>88</v>
      </c>
      <c r="F42" s="9">
        <v>0.41509433962264197</v>
      </c>
      <c r="G42" s="7">
        <v>65</v>
      </c>
      <c r="H42" s="10">
        <v>57</v>
      </c>
    </row>
    <row r="43" spans="1:8" ht="15.95" customHeight="1" x14ac:dyDescent="0.2">
      <c r="A43" s="5" t="s">
        <v>1</v>
      </c>
      <c r="B43" s="24" t="s">
        <v>31</v>
      </c>
      <c r="C43" s="6">
        <v>965</v>
      </c>
      <c r="D43" s="7">
        <v>529</v>
      </c>
      <c r="E43" s="8">
        <v>208</v>
      </c>
      <c r="F43" s="9">
        <v>0.39319470699432901</v>
      </c>
      <c r="G43" s="7">
        <v>235</v>
      </c>
      <c r="H43" s="10">
        <v>201</v>
      </c>
    </row>
    <row r="44" spans="1:8" ht="15.95" customHeight="1" x14ac:dyDescent="0.2">
      <c r="A44" s="5" t="s">
        <v>1</v>
      </c>
      <c r="B44" s="24" t="s">
        <v>32</v>
      </c>
      <c r="C44" s="6">
        <v>174</v>
      </c>
      <c r="D44" s="7">
        <v>100</v>
      </c>
      <c r="E44" s="8">
        <v>47</v>
      </c>
      <c r="F44" s="9">
        <v>0.47</v>
      </c>
      <c r="G44" s="7">
        <v>42</v>
      </c>
      <c r="H44" s="10">
        <v>32</v>
      </c>
    </row>
    <row r="45" spans="1:8" s="35" customFormat="1" ht="15.95" customHeight="1" x14ac:dyDescent="0.25">
      <c r="A45" s="45" t="s">
        <v>9</v>
      </c>
      <c r="B45" s="45" t="s">
        <v>9</v>
      </c>
      <c r="C45" s="34">
        <f>SUM(C46:C57)</f>
        <v>2978</v>
      </c>
      <c r="D45" s="34">
        <f>SUM(D46:D57)</f>
        <v>1818</v>
      </c>
      <c r="E45" s="34">
        <f>SUM(E46:E57)</f>
        <v>874</v>
      </c>
      <c r="F45" s="3">
        <f>E45/D45</f>
        <v>0.48074807480748077</v>
      </c>
      <c r="G45" s="34">
        <f>SUM(G46:G57)</f>
        <v>758</v>
      </c>
      <c r="H45" s="34">
        <f>SUM(H46:H57)</f>
        <v>402</v>
      </c>
    </row>
    <row r="46" spans="1:8" ht="15.95" customHeight="1" x14ac:dyDescent="0.2">
      <c r="A46" s="5" t="s">
        <v>2</v>
      </c>
      <c r="B46" s="24" t="s">
        <v>33</v>
      </c>
      <c r="C46" s="6">
        <v>99</v>
      </c>
      <c r="D46" s="7">
        <v>66</v>
      </c>
      <c r="E46" s="8">
        <v>24</v>
      </c>
      <c r="F46" s="9">
        <v>0.36363636363636398</v>
      </c>
      <c r="G46" s="7">
        <v>28</v>
      </c>
      <c r="H46" s="10">
        <v>5</v>
      </c>
    </row>
    <row r="47" spans="1:8" ht="15.95" customHeight="1" x14ac:dyDescent="0.2">
      <c r="A47" s="5" t="s">
        <v>2</v>
      </c>
      <c r="B47" s="24" t="s">
        <v>34</v>
      </c>
      <c r="C47" s="6">
        <v>797</v>
      </c>
      <c r="D47" s="7">
        <v>472</v>
      </c>
      <c r="E47" s="8">
        <v>258</v>
      </c>
      <c r="F47" s="9">
        <v>0.54661016949152497</v>
      </c>
      <c r="G47" s="7">
        <v>175</v>
      </c>
      <c r="H47" s="10">
        <v>150</v>
      </c>
    </row>
    <row r="48" spans="1:8" ht="15.95" customHeight="1" x14ac:dyDescent="0.2">
      <c r="A48" s="5" t="s">
        <v>2</v>
      </c>
      <c r="B48" s="24" t="s">
        <v>35</v>
      </c>
      <c r="C48" s="6">
        <v>93</v>
      </c>
      <c r="D48" s="7">
        <v>46</v>
      </c>
      <c r="E48" s="8">
        <v>28</v>
      </c>
      <c r="F48" s="9">
        <v>0.60869565217391297</v>
      </c>
      <c r="G48" s="7">
        <v>26</v>
      </c>
      <c r="H48" s="10">
        <v>21</v>
      </c>
    </row>
    <row r="49" spans="1:8" ht="15.95" customHeight="1" x14ac:dyDescent="0.2">
      <c r="A49" s="5" t="s">
        <v>2</v>
      </c>
      <c r="B49" s="24" t="s">
        <v>36</v>
      </c>
      <c r="C49" s="6">
        <v>117</v>
      </c>
      <c r="D49" s="7">
        <v>80</v>
      </c>
      <c r="E49" s="8">
        <v>55</v>
      </c>
      <c r="F49" s="9">
        <v>0.6875</v>
      </c>
      <c r="G49" s="7">
        <v>25</v>
      </c>
      <c r="H49" s="10">
        <v>12</v>
      </c>
    </row>
    <row r="50" spans="1:8" ht="15.95" customHeight="1" x14ac:dyDescent="0.2">
      <c r="A50" s="5" t="s">
        <v>2</v>
      </c>
      <c r="B50" s="24" t="s">
        <v>37</v>
      </c>
      <c r="C50" s="6">
        <v>73</v>
      </c>
      <c r="D50" s="7">
        <v>56</v>
      </c>
      <c r="E50" s="8">
        <v>16</v>
      </c>
      <c r="F50" s="9">
        <v>0.28571428571428598</v>
      </c>
      <c r="G50" s="7">
        <v>5</v>
      </c>
      <c r="H50" s="10">
        <v>12</v>
      </c>
    </row>
    <row r="51" spans="1:8" ht="15.95" customHeight="1" x14ac:dyDescent="0.2">
      <c r="A51" s="5" t="s">
        <v>2</v>
      </c>
      <c r="B51" s="24" t="s">
        <v>38</v>
      </c>
      <c r="C51" s="6">
        <v>91</v>
      </c>
      <c r="D51" s="7">
        <v>64</v>
      </c>
      <c r="E51" s="8">
        <v>35</v>
      </c>
      <c r="F51" s="9">
        <v>0.546875</v>
      </c>
      <c r="G51" s="7">
        <v>23</v>
      </c>
      <c r="H51" s="10">
        <v>4</v>
      </c>
    </row>
    <row r="52" spans="1:8" ht="15.95" customHeight="1" x14ac:dyDescent="0.2">
      <c r="A52" s="5" t="s">
        <v>2</v>
      </c>
      <c r="B52" s="24" t="s">
        <v>39</v>
      </c>
      <c r="C52" s="6">
        <v>268</v>
      </c>
      <c r="D52" s="7">
        <v>186</v>
      </c>
      <c r="E52" s="8">
        <v>87</v>
      </c>
      <c r="F52" s="9">
        <v>0.467741935483871</v>
      </c>
      <c r="G52" s="7">
        <v>57</v>
      </c>
      <c r="H52" s="10">
        <v>25</v>
      </c>
    </row>
    <row r="53" spans="1:8" ht="15.95" customHeight="1" x14ac:dyDescent="0.2">
      <c r="A53" s="5" t="s">
        <v>2</v>
      </c>
      <c r="B53" s="24" t="s">
        <v>40</v>
      </c>
      <c r="C53" s="6">
        <v>644</v>
      </c>
      <c r="D53" s="7">
        <v>379</v>
      </c>
      <c r="E53" s="8">
        <v>164</v>
      </c>
      <c r="F53" s="9">
        <v>0.43271767810026401</v>
      </c>
      <c r="G53" s="7">
        <v>216</v>
      </c>
      <c r="H53" s="10">
        <v>49</v>
      </c>
    </row>
    <row r="54" spans="1:8" ht="15.95" customHeight="1" x14ac:dyDescent="0.2">
      <c r="A54" s="5" t="s">
        <v>2</v>
      </c>
      <c r="B54" s="24" t="s">
        <v>42</v>
      </c>
      <c r="C54" s="6">
        <v>37</v>
      </c>
      <c r="D54" s="7">
        <v>21</v>
      </c>
      <c r="E54" s="8">
        <v>12</v>
      </c>
      <c r="F54" s="9">
        <v>0.57142857142857095</v>
      </c>
      <c r="G54" s="7">
        <v>6</v>
      </c>
      <c r="H54" s="10">
        <v>10</v>
      </c>
    </row>
    <row r="55" spans="1:8" ht="15.95" customHeight="1" x14ac:dyDescent="0.2">
      <c r="A55" s="5" t="s">
        <v>2</v>
      </c>
      <c r="B55" s="24" t="s">
        <v>43</v>
      </c>
      <c r="C55" s="6">
        <v>313</v>
      </c>
      <c r="D55" s="7">
        <v>170</v>
      </c>
      <c r="E55" s="8">
        <v>84</v>
      </c>
      <c r="F55" s="9">
        <v>0.49411764705882399</v>
      </c>
      <c r="G55" s="7">
        <v>105</v>
      </c>
      <c r="H55" s="10">
        <v>38</v>
      </c>
    </row>
    <row r="56" spans="1:8" ht="15.95" customHeight="1" x14ac:dyDescent="0.2">
      <c r="A56" s="5" t="s">
        <v>2</v>
      </c>
      <c r="B56" s="24" t="s">
        <v>44</v>
      </c>
      <c r="C56" s="6">
        <v>291</v>
      </c>
      <c r="D56" s="7">
        <v>199</v>
      </c>
      <c r="E56" s="8">
        <v>77</v>
      </c>
      <c r="F56" s="9">
        <v>0.38693467336683401</v>
      </c>
      <c r="G56" s="7">
        <v>58</v>
      </c>
      <c r="H56" s="10">
        <v>34</v>
      </c>
    </row>
    <row r="57" spans="1:8" ht="15.95" customHeight="1" x14ac:dyDescent="0.2">
      <c r="A57" s="5" t="s">
        <v>2</v>
      </c>
      <c r="B57" s="24" t="s">
        <v>45</v>
      </c>
      <c r="C57" s="6">
        <v>155</v>
      </c>
      <c r="D57" s="7">
        <v>79</v>
      </c>
      <c r="E57" s="8">
        <v>34</v>
      </c>
      <c r="F57" s="9">
        <v>0.430379746835443</v>
      </c>
      <c r="G57" s="7">
        <v>34</v>
      </c>
      <c r="H57" s="10">
        <v>42</v>
      </c>
    </row>
    <row r="58" spans="1:8" s="4" customFormat="1" ht="15.95" customHeight="1" x14ac:dyDescent="0.25">
      <c r="A58" s="46" t="s">
        <v>10</v>
      </c>
      <c r="B58" s="47"/>
      <c r="C58" s="36">
        <f>C6+C13+C23+C32+C45</f>
        <v>43924</v>
      </c>
      <c r="D58" s="36">
        <f>D6+D13+D23+D32+D45</f>
        <v>24980</v>
      </c>
      <c r="E58" s="36">
        <f>E6+E13+E23+E32+E45</f>
        <v>10171</v>
      </c>
      <c r="F58" s="17">
        <f>E58/D58</f>
        <v>0.40716573258606886</v>
      </c>
      <c r="G58" s="36">
        <f>G6+G13+G23+G32+G45</f>
        <v>9515</v>
      </c>
      <c r="H58" s="36">
        <f>H6+H13+H23+H32+H45</f>
        <v>9429</v>
      </c>
    </row>
    <row r="60" spans="1:8" x14ac:dyDescent="0.2">
      <c r="D60" s="37"/>
    </row>
  </sheetData>
  <mergeCells count="9">
    <mergeCell ref="A3:H3"/>
    <mergeCell ref="A2:H2"/>
    <mergeCell ref="A1:H1"/>
    <mergeCell ref="A6:B6"/>
    <mergeCell ref="A58:B58"/>
    <mergeCell ref="A13:B13"/>
    <mergeCell ref="A23:B23"/>
    <mergeCell ref="A32:B32"/>
    <mergeCell ref="A45:B45"/>
  </mergeCells>
  <printOptions horizontalCentered="1"/>
  <pageMargins left="0.7" right="0.7" top="0.75" bottom="0.75" header="0.3" footer="0.3"/>
  <pageSetup scale="6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Intake Summary</vt:lpstr>
      <vt:lpstr>'Intake Summary'!Print_Titles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dc:creator>
  <cp:lastModifiedBy>Administrator</cp:lastModifiedBy>
  <cp:lastPrinted>2016-09-08T21:00:04Z</cp:lastPrinted>
  <dcterms:created xsi:type="dcterms:W3CDTF">2013-01-28T18:18:49Z</dcterms:created>
  <dcterms:modified xsi:type="dcterms:W3CDTF">2016-09-19T15:36:58Z</dcterms:modified>
</cp:coreProperties>
</file>