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23895" windowHeight="13620"/>
  </bookViews>
  <sheets>
    <sheet name="cps_intk_summary" sheetId="1" r:id="rId1"/>
  </sheets>
  <definedNames>
    <definedName name="_xlnm.Print_Titles" localSheetId="0">cps_intk_summary!$1:$5</definedName>
  </definedNames>
  <calcPr calcId="145621"/>
</workbook>
</file>

<file path=xl/calcChain.xml><?xml version="1.0" encoding="utf-8"?>
<calcChain xmlns="http://schemas.openxmlformats.org/spreadsheetml/2006/main">
  <c r="G63" i="1" l="1"/>
  <c r="E63" i="1"/>
  <c r="F63" i="1"/>
  <c r="H63" i="1"/>
  <c r="I63" i="1"/>
  <c r="J63" i="1"/>
  <c r="D63" i="1"/>
  <c r="J48" i="1"/>
  <c r="I48" i="1"/>
  <c r="H48" i="1"/>
  <c r="F48" i="1"/>
  <c r="E48" i="1"/>
  <c r="G48" i="1" s="1"/>
  <c r="D48" i="1"/>
  <c r="J35" i="1"/>
  <c r="I35" i="1"/>
  <c r="H35" i="1"/>
  <c r="F35" i="1"/>
  <c r="G35" i="1" s="1"/>
  <c r="E35" i="1"/>
  <c r="D35" i="1"/>
  <c r="G25" i="1"/>
  <c r="E25" i="1"/>
  <c r="F25" i="1"/>
  <c r="H25" i="1"/>
  <c r="I25" i="1"/>
  <c r="J25" i="1"/>
  <c r="D25" i="1"/>
  <c r="G13" i="1"/>
  <c r="D13" i="1"/>
  <c r="D6" i="1"/>
  <c r="F13" i="1"/>
  <c r="H13" i="1"/>
  <c r="I13" i="1"/>
  <c r="J13" i="1"/>
  <c r="E13" i="1"/>
  <c r="D7" i="1"/>
  <c r="D8" i="1"/>
  <c r="D9" i="1"/>
  <c r="D10" i="1"/>
  <c r="D11" i="1"/>
  <c r="D14" i="1"/>
  <c r="D15" i="1"/>
  <c r="D16" i="1"/>
  <c r="D17" i="1"/>
  <c r="D18" i="1"/>
  <c r="D19" i="1"/>
  <c r="D20" i="1"/>
  <c r="D21" i="1"/>
  <c r="D22" i="1"/>
  <c r="D23" i="1"/>
  <c r="D26" i="1"/>
  <c r="D27" i="1"/>
  <c r="D28" i="1"/>
  <c r="D29" i="1"/>
  <c r="D30" i="1"/>
  <c r="D31" i="1"/>
  <c r="D32" i="1"/>
  <c r="D33" i="1"/>
  <c r="D36" i="1"/>
  <c r="D37" i="1"/>
  <c r="D38" i="1"/>
  <c r="D39" i="1"/>
  <c r="D40" i="1"/>
  <c r="D41" i="1"/>
  <c r="D42" i="1"/>
  <c r="D43" i="1"/>
  <c r="D44" i="1"/>
  <c r="D45" i="1"/>
  <c r="D46" i="1"/>
  <c r="D49" i="1"/>
  <c r="D50" i="1"/>
  <c r="D51" i="1"/>
  <c r="D52" i="1"/>
  <c r="D53" i="1"/>
  <c r="D54" i="1"/>
  <c r="D55" i="1"/>
  <c r="D56" i="1"/>
  <c r="D57" i="1"/>
  <c r="D58" i="1"/>
  <c r="D59" i="1"/>
  <c r="D60" i="1"/>
  <c r="D61" i="1"/>
  <c r="E6" i="1"/>
  <c r="F6" i="1"/>
  <c r="G6" i="1" s="1"/>
  <c r="H6" i="1"/>
  <c r="I6" i="1"/>
  <c r="J6" i="1"/>
</calcChain>
</file>

<file path=xl/sharedStrings.xml><?xml version="1.0" encoding="utf-8"?>
<sst xmlns="http://schemas.openxmlformats.org/spreadsheetml/2006/main" count="161" uniqueCount="119">
  <si>
    <t>rgn</t>
  </si>
  <si>
    <t>off #</t>
  </si>
  <si>
    <t>office</t>
  </si>
  <si>
    <t>1</t>
  </si>
  <si>
    <t>004</t>
  </si>
  <si>
    <t>ANDERSON COUNTY DSS</t>
  </si>
  <si>
    <t>023</t>
  </si>
  <si>
    <t>GREENVILLE COUNTY DSS</t>
  </si>
  <si>
    <t>037</t>
  </si>
  <si>
    <t>OCONEE COUNTY DSS</t>
  </si>
  <si>
    <t>039</t>
  </si>
  <si>
    <t>PICKENS COUNTY DSS</t>
  </si>
  <si>
    <t>042</t>
  </si>
  <si>
    <t>SPARTANBURG COUNTY DSS</t>
  </si>
  <si>
    <t>2</t>
  </si>
  <si>
    <t>011</t>
  </si>
  <si>
    <t>CHEROKEE COUNTY DSS</t>
  </si>
  <si>
    <t>012</t>
  </si>
  <si>
    <t>CHESTER COUNTY DSS</t>
  </si>
  <si>
    <t>013</t>
  </si>
  <si>
    <t>CHESTERFIELD COUNTY DSS</t>
  </si>
  <si>
    <t>020</t>
  </si>
  <si>
    <t>FAIRFIELD COUNTY DSS</t>
  </si>
  <si>
    <t>028</t>
  </si>
  <si>
    <t>KERSHAW COUNTY DSS</t>
  </si>
  <si>
    <t>029</t>
  </si>
  <si>
    <t>LANCASTER COUNTY DSS</t>
  </si>
  <si>
    <t>040</t>
  </si>
  <si>
    <t>RICHLAND COUNTY DSS</t>
  </si>
  <si>
    <t>044</t>
  </si>
  <si>
    <t>UNION COUNTY DSS</t>
  </si>
  <si>
    <t>046</t>
  </si>
  <si>
    <t>YORK COUNTY DSS</t>
  </si>
  <si>
    <t>950</t>
  </si>
  <si>
    <t>STATE OFFICE</t>
  </si>
  <si>
    <t>3</t>
  </si>
  <si>
    <t>003</t>
  </si>
  <si>
    <t>ALLENDALE COUNTY DSS</t>
  </si>
  <si>
    <t>007</t>
  </si>
  <si>
    <t>BEAUFORT COUNTY DSS</t>
  </si>
  <si>
    <t>008</t>
  </si>
  <si>
    <t>BERKELEY COUNTY DSS</t>
  </si>
  <si>
    <t>010</t>
  </si>
  <si>
    <t>CHARLESTON COUNTY DSS</t>
  </si>
  <si>
    <t>015</t>
  </si>
  <si>
    <t>COLLETON COUNTY DSS</t>
  </si>
  <si>
    <t>018</t>
  </si>
  <si>
    <t>DORCHESTER COUNTY DSS</t>
  </si>
  <si>
    <t>025</t>
  </si>
  <si>
    <t>HAMPTON COUNTY DSS</t>
  </si>
  <si>
    <t>027</t>
  </si>
  <si>
    <t>JASPER COUNTY DSS</t>
  </si>
  <si>
    <t>4</t>
  </si>
  <si>
    <t>014</t>
  </si>
  <si>
    <t>CLARENDON COUNTY DSS</t>
  </si>
  <si>
    <t>016</t>
  </si>
  <si>
    <t>DARLINGTON COUNTY DSS</t>
  </si>
  <si>
    <t>017</t>
  </si>
  <si>
    <t>DILLON COUNTY DSS</t>
  </si>
  <si>
    <t>021</t>
  </si>
  <si>
    <t>FLORENCE COUNTY DSS</t>
  </si>
  <si>
    <t>022</t>
  </si>
  <si>
    <t>GEORGETOWN COUNTY DSS</t>
  </si>
  <si>
    <t>026</t>
  </si>
  <si>
    <t>HORRY COUNTY DSS</t>
  </si>
  <si>
    <t>031</t>
  </si>
  <si>
    <t>LEE COUNTY DSS</t>
  </si>
  <si>
    <t>034</t>
  </si>
  <si>
    <t>MARION COUNTY DSS</t>
  </si>
  <si>
    <t>035</t>
  </si>
  <si>
    <t>MARLBORO COUNTY DSS</t>
  </si>
  <si>
    <t>043</t>
  </si>
  <si>
    <t>SUMTER COUNTY DSS</t>
  </si>
  <si>
    <t>045</t>
  </si>
  <si>
    <t>WILLIAMSBURG COUNTY DSS</t>
  </si>
  <si>
    <t>5</t>
  </si>
  <si>
    <t>001</t>
  </si>
  <si>
    <t>ABBEVILLE COUNTY DSS</t>
  </si>
  <si>
    <t>002</t>
  </si>
  <si>
    <t>AIKEN COUNTY DSS</t>
  </si>
  <si>
    <t>005</t>
  </si>
  <si>
    <t>BAMBERG COUNTY DSS</t>
  </si>
  <si>
    <t>006</t>
  </si>
  <si>
    <t>BARNWELL COUNTY DSS</t>
  </si>
  <si>
    <t>009</t>
  </si>
  <si>
    <t>CALHOUN COUNTY DSS</t>
  </si>
  <si>
    <t>019</t>
  </si>
  <si>
    <t>EDGEFIELD COUNTY DSS</t>
  </si>
  <si>
    <t>024</t>
  </si>
  <si>
    <t>GREENWOOD COUNTY DSS</t>
  </si>
  <si>
    <t>030</t>
  </si>
  <si>
    <t>LAURENS COUNTY DSS</t>
  </si>
  <si>
    <t>032</t>
  </si>
  <si>
    <t>LEXINGTON COUNTY DSS</t>
  </si>
  <si>
    <t>033</t>
  </si>
  <si>
    <t>MCCORMICK COUNTY DSS</t>
  </si>
  <si>
    <t>036</t>
  </si>
  <si>
    <t>NEWBERRY COUNTY DSS</t>
  </si>
  <si>
    <t>038</t>
  </si>
  <si>
    <t>ORANGEBURG COUNTY DSS</t>
  </si>
  <si>
    <t>041</t>
  </si>
  <si>
    <t>SALUDA COUNTY DSS</t>
  </si>
  <si>
    <t>South Carolina Department of Social Services</t>
  </si>
  <si>
    <t>Decisions for CPS Intakes Received between July 1, 2011 and June 30, 2012</t>
  </si>
  <si>
    <t>Total Intakes</t>
  </si>
  <si>
    <t># Investigations</t>
  </si>
  <si>
    <t># Founded Investigations</t>
  </si>
  <si>
    <t>% Founded</t>
  </si>
  <si>
    <t># Referred to Family Strengthening Services (FSS)</t>
  </si>
  <si>
    <t># Referred to Voluntary Case Management Services (VCM)</t>
  </si>
  <si>
    <t># with No Action</t>
  </si>
  <si>
    <t>Region 1</t>
  </si>
  <si>
    <t>Region 2</t>
  </si>
  <si>
    <t>Region 3</t>
  </si>
  <si>
    <t>Region 4</t>
  </si>
  <si>
    <t>Region 5</t>
  </si>
  <si>
    <t>State Total</t>
  </si>
  <si>
    <r>
      <rPr>
        <b/>
        <i/>
        <sz val="12"/>
        <color theme="1"/>
        <rFont val="Calibri"/>
        <family val="2"/>
        <scheme val="minor"/>
      </rPr>
      <t>Data Note</t>
    </r>
    <r>
      <rPr>
        <sz val="11"/>
        <color theme="1"/>
        <rFont val="Calibri"/>
        <family val="2"/>
        <scheme val="minor"/>
      </rPr>
      <t>: In January 2012 the Department added two additional options for CPS intakes that involved less risk to the children, Family Strengthening Services (FSS) and Voluntary Case Management (VCM).  DSS began using an intake assessment tool which guides intake staff through an assessment of safety and risk of all the children in the home and helps staff make referrals to services that best meets the needs of the children and family.</t>
    </r>
  </si>
  <si>
    <r>
      <rPr>
        <b/>
        <i/>
        <sz val="11"/>
        <color theme="1"/>
        <rFont val="Calibri"/>
        <family val="2"/>
        <scheme val="minor"/>
      </rPr>
      <t>Source</t>
    </r>
    <r>
      <rPr>
        <sz val="11"/>
        <color theme="1"/>
        <rFont val="Calibri"/>
        <family val="2"/>
        <scheme val="minor"/>
      </rPr>
      <t>: CAPSS data - effective 20130123 / ADR</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</si>
</sst>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rgb="FF000000"/>
      <name val="Calibri"/>
    </font>
    <font>
      <sz val="11"/>
      <color rgb="FF000000"/>
      <name val="Calibri"/>
    </font>
    <font>
      <sz val="11"/>
      <color rgb="FF000000"/>
      <name val="Calibri"/>
    </font>
    <font>
      <sz val="11"/>
      <color rgb="FF000000"/>
      <name val="Calibri"/>
    </font>
    <font>
      <sz val="11"/>
      <color rgb="FF000000"/>
      <name val="Calibri"/>
    </font>
    <font>
      <b/>
      <sz val="11"/>
      <color theme="1"/>
      <name val="Calibri"/>
      <family val="2"/>
      <scheme val="minor"/>
    </font>
    <font>
      <b/>
      <sz val="12"/>
      <color theme="1"/>
      <name val="Calibri"/>
      <family val="2"/>
      <scheme val="minor"/>
    </font>
    <font>
      <b/>
      <sz val="11"/>
      <color rgb="FF000000"/>
      <name val="Calibri"/>
      <family val="2"/>
    </font>
    <font>
      <b/>
      <i/>
      <sz val="12"/>
      <color theme="1"/>
      <name val="Calibri"/>
      <family val="2"/>
      <scheme val="minor"/>
    </font>
    <font>
      <b/>
      <i/>
      <sz val="11"/>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s>
  <cellStyleXfs count="1">
    <xf numFmtId="0" fontId="0" fillId="0" borderId="0"/>
  </cellStyleXfs>
  <cellXfs count="27">
    <xf numFmtId="0" fontId="0" fillId="0" borderId="0" xfId="0"/>
    <xf numFmtId="9" fontId="0" fillId="0" borderId="0" xfId="0" applyNumberFormat="1"/>
    <xf numFmtId="0" fontId="1"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9" fontId="8" fillId="2" borderId="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6" fillId="0" borderId="0" xfId="0" applyFont="1"/>
    <xf numFmtId="0" fontId="8" fillId="6" borderId="0" xfId="0" applyFont="1" applyFill="1" applyBorder="1" applyAlignment="1" applyProtection="1">
      <alignment vertical="center" wrapText="1"/>
    </xf>
    <xf numFmtId="0" fontId="8" fillId="3" borderId="3" xfId="0" applyFont="1" applyFill="1" applyBorder="1" applyAlignment="1" applyProtection="1">
      <alignment vertical="center" wrapText="1"/>
    </xf>
    <xf numFmtId="9" fontId="8" fillId="6" borderId="3" xfId="0" applyNumberFormat="1" applyFont="1" applyFill="1" applyBorder="1" applyAlignment="1" applyProtection="1">
      <alignment horizontal="right" vertical="center" wrapText="1"/>
    </xf>
    <xf numFmtId="0" fontId="2" fillId="3" borderId="3" xfId="0" applyFont="1" applyFill="1" applyBorder="1" applyAlignment="1" applyProtection="1">
      <alignment vertical="center" wrapText="1"/>
    </xf>
    <xf numFmtId="0" fontId="3" fillId="4" borderId="3" xfId="0" applyFont="1" applyFill="1" applyBorder="1" applyAlignment="1" applyProtection="1">
      <alignment horizontal="right" vertical="center" wrapText="1"/>
    </xf>
    <xf numFmtId="0" fontId="4" fillId="5" borderId="3" xfId="0" applyFont="1" applyFill="1" applyBorder="1" applyAlignment="1" applyProtection="1">
      <alignment horizontal="right" vertical="center" wrapText="1"/>
    </xf>
    <xf numFmtId="9" fontId="5" fillId="6" borderId="3" xfId="0" applyNumberFormat="1" applyFont="1" applyFill="1" applyBorder="1" applyAlignment="1" applyProtection="1">
      <alignment horizontal="right" vertical="center" wrapText="1"/>
    </xf>
    <xf numFmtId="0" fontId="0" fillId="0" borderId="3" xfId="0" applyBorder="1"/>
    <xf numFmtId="0" fontId="0" fillId="0" borderId="4" xfId="0" applyBorder="1"/>
    <xf numFmtId="9" fontId="0" fillId="0" borderId="4" xfId="0" applyNumberFormat="1" applyBorder="1"/>
    <xf numFmtId="0" fontId="6" fillId="0" borderId="0" xfId="0" applyFont="1" applyBorder="1"/>
    <xf numFmtId="9" fontId="8" fillId="6" borderId="0" xfId="0" applyNumberFormat="1" applyFont="1" applyFill="1" applyBorder="1" applyAlignment="1" applyProtection="1">
      <alignment horizontal="right" vertical="center" wrapText="1"/>
    </xf>
    <xf numFmtId="0" fontId="8" fillId="3" borderId="5" xfId="0" applyFont="1" applyFill="1" applyBorder="1" applyAlignment="1" applyProtection="1">
      <alignment vertical="center" wrapText="1"/>
    </xf>
    <xf numFmtId="9" fontId="8" fillId="6" borderId="5" xfId="0" applyNumberFormat="1" applyFont="1" applyFill="1" applyBorder="1" applyAlignment="1" applyProtection="1">
      <alignment horizontal="right" vertical="center" wrapText="1"/>
    </xf>
    <xf numFmtId="0" fontId="0" fillId="0" borderId="0" xfId="0" applyBorder="1" applyAlignment="1">
      <alignment vertical="center" wrapText="1"/>
    </xf>
    <xf numFmtId="0" fontId="0" fillId="0" borderId="2" xfId="0" applyBorder="1" applyAlignment="1">
      <alignment vertical="center" wrapText="1"/>
    </xf>
    <xf numFmtId="0" fontId="7" fillId="0" borderId="0" xfId="0" applyFont="1" applyBorder="1" applyAlignment="1">
      <alignment vertical="center" wrapText="1"/>
    </xf>
    <xf numFmtId="0" fontId="7" fillId="0" borderId="0" xfId="0" applyFont="1" applyAlignment="1">
      <alignment vertical="center" wrapText="1"/>
    </xf>
    <xf numFmtId="0" fontId="11" fillId="0" borderId="0" xfId="0" applyFont="1" applyBorder="1" applyAlignment="1">
      <alignment vertical="center" wrapText="1"/>
    </xf>
    <xf numFmtId="0" fontId="11" fillId="0" borderId="0" xfId="0" applyFont="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zoomScaleNormal="100" workbookViewId="0">
      <pane ySplit="5" topLeftCell="A6" activePane="bottomLeft" state="frozen"/>
      <selection pane="bottomLeft" activeCell="A5" sqref="A5:XFD5"/>
    </sheetView>
  </sheetViews>
  <sheetFormatPr defaultRowHeight="15" x14ac:dyDescent="0.25"/>
  <cols>
    <col min="1" max="1" width="7" customWidth="1"/>
    <col min="2" max="2" width="8.140625" customWidth="1"/>
    <col min="3" max="3" width="27" customWidth="1"/>
    <col min="4" max="4" width="15.85546875" customWidth="1"/>
    <col min="5" max="6" width="14" customWidth="1"/>
    <col min="7" max="7" width="14" style="1" customWidth="1"/>
    <col min="8" max="10" width="14" customWidth="1"/>
  </cols>
  <sheetData>
    <row r="1" spans="1:10" ht="19.5" customHeight="1" x14ac:dyDescent="0.25">
      <c r="A1" s="25" t="s">
        <v>102</v>
      </c>
      <c r="B1" s="26"/>
      <c r="C1" s="26"/>
      <c r="D1" s="26"/>
      <c r="E1" s="26"/>
      <c r="F1" s="26"/>
      <c r="G1" s="26"/>
      <c r="H1" s="26"/>
      <c r="I1" s="26"/>
      <c r="J1" s="26"/>
    </row>
    <row r="2" spans="1:10" ht="18.75" customHeight="1" x14ac:dyDescent="0.25">
      <c r="A2" s="23" t="s">
        <v>103</v>
      </c>
      <c r="B2" s="24"/>
      <c r="C2" s="24"/>
      <c r="D2" s="24"/>
      <c r="E2" s="24"/>
      <c r="F2" s="24"/>
      <c r="G2" s="24"/>
      <c r="H2" s="24"/>
      <c r="I2" s="24"/>
      <c r="J2" s="24"/>
    </row>
    <row r="3" spans="1:10" ht="55.5" customHeight="1" x14ac:dyDescent="0.25">
      <c r="A3" s="21" t="s">
        <v>117</v>
      </c>
      <c r="B3" s="21"/>
      <c r="C3" s="21"/>
      <c r="D3" s="21"/>
      <c r="E3" s="21"/>
      <c r="F3" s="21"/>
      <c r="G3" s="21"/>
      <c r="H3" s="21"/>
      <c r="I3" s="21"/>
      <c r="J3" s="21"/>
    </row>
    <row r="4" spans="1:10" ht="17.25" customHeight="1" x14ac:dyDescent="0.25">
      <c r="A4" s="22" t="s">
        <v>118</v>
      </c>
      <c r="B4" s="22"/>
      <c r="C4" s="22"/>
      <c r="D4" s="22"/>
      <c r="E4" s="22"/>
      <c r="F4" s="22"/>
      <c r="G4" s="22"/>
      <c r="H4" s="22"/>
      <c r="I4" s="22"/>
      <c r="J4" s="22"/>
    </row>
    <row r="5" spans="1:10" s="5" customFormat="1" ht="90" x14ac:dyDescent="0.25">
      <c r="A5" s="2" t="s">
        <v>0</v>
      </c>
      <c r="B5" s="2" t="s">
        <v>1</v>
      </c>
      <c r="C5" s="2" t="s">
        <v>2</v>
      </c>
      <c r="D5" s="3" t="s">
        <v>104</v>
      </c>
      <c r="E5" s="3" t="s">
        <v>105</v>
      </c>
      <c r="F5" s="3" t="s">
        <v>106</v>
      </c>
      <c r="G5" s="4" t="s">
        <v>107</v>
      </c>
      <c r="H5" s="3" t="s">
        <v>108</v>
      </c>
      <c r="I5" s="3" t="s">
        <v>109</v>
      </c>
      <c r="J5" s="3" t="s">
        <v>110</v>
      </c>
    </row>
    <row r="6" spans="1:10" s="6" customFormat="1" x14ac:dyDescent="0.25">
      <c r="A6" s="19"/>
      <c r="B6" s="19"/>
      <c r="C6" s="19" t="s">
        <v>111</v>
      </c>
      <c r="D6" s="19">
        <f>SUM(D7:D11)</f>
        <v>8594</v>
      </c>
      <c r="E6" s="19">
        <f t="shared" ref="E6:J6" si="0">SUM(E7:E11)</f>
        <v>3741</v>
      </c>
      <c r="F6" s="19">
        <f t="shared" si="0"/>
        <v>1880</v>
      </c>
      <c r="G6" s="20">
        <f>F6/E6</f>
        <v>0.50253942796043838</v>
      </c>
      <c r="H6" s="19">
        <f t="shared" si="0"/>
        <v>724</v>
      </c>
      <c r="I6" s="19">
        <f t="shared" si="0"/>
        <v>757</v>
      </c>
      <c r="J6" s="19">
        <f t="shared" si="0"/>
        <v>3372</v>
      </c>
    </row>
    <row r="7" spans="1:10" x14ac:dyDescent="0.25">
      <c r="A7" s="10" t="s">
        <v>3</v>
      </c>
      <c r="B7" s="10" t="s">
        <v>4</v>
      </c>
      <c r="C7" s="10" t="s">
        <v>5</v>
      </c>
      <c r="D7" s="10">
        <f t="shared" ref="D7:D61" si="1">E7+H7+I7+J7</f>
        <v>1966</v>
      </c>
      <c r="E7" s="11">
        <v>955</v>
      </c>
      <c r="F7" s="12">
        <v>363</v>
      </c>
      <c r="G7" s="13">
        <v>0.38010471204188501</v>
      </c>
      <c r="H7" s="11">
        <v>175</v>
      </c>
      <c r="I7" s="11">
        <v>283</v>
      </c>
      <c r="J7" s="11">
        <v>553</v>
      </c>
    </row>
    <row r="8" spans="1:10" x14ac:dyDescent="0.25">
      <c r="A8" s="10" t="s">
        <v>3</v>
      </c>
      <c r="B8" s="10" t="s">
        <v>6</v>
      </c>
      <c r="C8" s="10" t="s">
        <v>7</v>
      </c>
      <c r="D8" s="10">
        <f t="shared" si="1"/>
        <v>3337</v>
      </c>
      <c r="E8" s="11">
        <v>1495</v>
      </c>
      <c r="F8" s="12">
        <v>752</v>
      </c>
      <c r="G8" s="13">
        <v>0.50301003344481598</v>
      </c>
      <c r="H8" s="11">
        <v>317</v>
      </c>
      <c r="I8" s="11">
        <v>301</v>
      </c>
      <c r="J8" s="11">
        <v>1224</v>
      </c>
    </row>
    <row r="9" spans="1:10" x14ac:dyDescent="0.25">
      <c r="A9" s="10" t="s">
        <v>3</v>
      </c>
      <c r="B9" s="10" t="s">
        <v>8</v>
      </c>
      <c r="C9" s="10" t="s">
        <v>9</v>
      </c>
      <c r="D9" s="10">
        <f t="shared" si="1"/>
        <v>534</v>
      </c>
      <c r="E9" s="11">
        <v>150</v>
      </c>
      <c r="F9" s="12">
        <v>97</v>
      </c>
      <c r="G9" s="13">
        <v>0.64666666666666694</v>
      </c>
      <c r="H9" s="11">
        <v>29</v>
      </c>
      <c r="I9" s="11">
        <v>12</v>
      </c>
      <c r="J9" s="11">
        <v>343</v>
      </c>
    </row>
    <row r="10" spans="1:10" x14ac:dyDescent="0.25">
      <c r="A10" s="10" t="s">
        <v>3</v>
      </c>
      <c r="B10" s="10" t="s">
        <v>10</v>
      </c>
      <c r="C10" s="10" t="s">
        <v>11</v>
      </c>
      <c r="D10" s="10">
        <f t="shared" si="1"/>
        <v>931</v>
      </c>
      <c r="E10" s="11">
        <v>446</v>
      </c>
      <c r="F10" s="12">
        <v>267</v>
      </c>
      <c r="G10" s="13">
        <v>0.59865470852017899</v>
      </c>
      <c r="H10" s="11">
        <v>63</v>
      </c>
      <c r="I10" s="11">
        <v>47</v>
      </c>
      <c r="J10" s="11">
        <v>375</v>
      </c>
    </row>
    <row r="11" spans="1:10" x14ac:dyDescent="0.25">
      <c r="A11" s="10" t="s">
        <v>3</v>
      </c>
      <c r="B11" s="10" t="s">
        <v>12</v>
      </c>
      <c r="C11" s="10" t="s">
        <v>13</v>
      </c>
      <c r="D11" s="10">
        <f t="shared" si="1"/>
        <v>1826</v>
      </c>
      <c r="E11" s="11">
        <v>695</v>
      </c>
      <c r="F11" s="12">
        <v>401</v>
      </c>
      <c r="G11" s="13">
        <v>0.57697841726618704</v>
      </c>
      <c r="H11" s="11">
        <v>140</v>
      </c>
      <c r="I11" s="11">
        <v>114</v>
      </c>
      <c r="J11" s="11">
        <v>877</v>
      </c>
    </row>
    <row r="12" spans="1:10" x14ac:dyDescent="0.25">
      <c r="A12" s="10"/>
      <c r="B12" s="10"/>
      <c r="C12" s="10"/>
      <c r="D12" s="10"/>
      <c r="E12" s="11"/>
      <c r="F12" s="12"/>
      <c r="G12" s="13"/>
      <c r="H12" s="11"/>
      <c r="I12" s="11"/>
      <c r="J12" s="11"/>
    </row>
    <row r="13" spans="1:10" x14ac:dyDescent="0.25">
      <c r="A13" s="10"/>
      <c r="B13" s="10"/>
      <c r="C13" s="8" t="s">
        <v>112</v>
      </c>
      <c r="D13" s="8">
        <f>SUM(D14:D23)</f>
        <v>5849</v>
      </c>
      <c r="E13" s="8">
        <f>SUM(E14:E23)</f>
        <v>3481</v>
      </c>
      <c r="F13" s="8">
        <f t="shared" ref="F13:J13" si="2">SUM(F14:F23)</f>
        <v>1341</v>
      </c>
      <c r="G13" s="9">
        <f>F13/E13</f>
        <v>0.38523412812410229</v>
      </c>
      <c r="H13" s="8">
        <f t="shared" si="2"/>
        <v>411</v>
      </c>
      <c r="I13" s="8">
        <f t="shared" si="2"/>
        <v>286</v>
      </c>
      <c r="J13" s="8">
        <f t="shared" si="2"/>
        <v>1671</v>
      </c>
    </row>
    <row r="14" spans="1:10" x14ac:dyDescent="0.25">
      <c r="A14" s="10" t="s">
        <v>14</v>
      </c>
      <c r="B14" s="10" t="s">
        <v>15</v>
      </c>
      <c r="C14" s="10" t="s">
        <v>16</v>
      </c>
      <c r="D14" s="10">
        <f t="shared" si="1"/>
        <v>428</v>
      </c>
      <c r="E14" s="11">
        <v>339</v>
      </c>
      <c r="F14" s="12">
        <v>184</v>
      </c>
      <c r="G14" s="13">
        <v>0.54277286135693203</v>
      </c>
      <c r="H14" s="11">
        <v>17</v>
      </c>
      <c r="I14" s="11">
        <v>27</v>
      </c>
      <c r="J14" s="11">
        <v>45</v>
      </c>
    </row>
    <row r="15" spans="1:10" x14ac:dyDescent="0.25">
      <c r="A15" s="10" t="s">
        <v>14</v>
      </c>
      <c r="B15" s="10" t="s">
        <v>17</v>
      </c>
      <c r="C15" s="10" t="s">
        <v>18</v>
      </c>
      <c r="D15" s="10">
        <f t="shared" si="1"/>
        <v>267</v>
      </c>
      <c r="E15" s="11">
        <v>170</v>
      </c>
      <c r="F15" s="12">
        <v>50</v>
      </c>
      <c r="G15" s="13">
        <v>0.29411764705882398</v>
      </c>
      <c r="H15" s="11">
        <v>16</v>
      </c>
      <c r="I15" s="11">
        <v>18</v>
      </c>
      <c r="J15" s="11">
        <v>63</v>
      </c>
    </row>
    <row r="16" spans="1:10" x14ac:dyDescent="0.25">
      <c r="A16" s="10" t="s">
        <v>14</v>
      </c>
      <c r="B16" s="10" t="s">
        <v>19</v>
      </c>
      <c r="C16" s="10" t="s">
        <v>20</v>
      </c>
      <c r="D16" s="10">
        <f t="shared" si="1"/>
        <v>235</v>
      </c>
      <c r="E16" s="11">
        <v>209</v>
      </c>
      <c r="F16" s="12">
        <v>72</v>
      </c>
      <c r="G16" s="13">
        <v>0.34449760765550203</v>
      </c>
      <c r="H16" s="11">
        <v>11</v>
      </c>
      <c r="I16" s="11">
        <v>5</v>
      </c>
      <c r="J16" s="11">
        <v>10</v>
      </c>
    </row>
    <row r="17" spans="1:10" x14ac:dyDescent="0.25">
      <c r="A17" s="10" t="s">
        <v>14</v>
      </c>
      <c r="B17" s="10" t="s">
        <v>21</v>
      </c>
      <c r="C17" s="10" t="s">
        <v>22</v>
      </c>
      <c r="D17" s="10">
        <f t="shared" si="1"/>
        <v>104</v>
      </c>
      <c r="E17" s="11">
        <v>68</v>
      </c>
      <c r="F17" s="12">
        <v>17</v>
      </c>
      <c r="G17" s="13">
        <v>0.25</v>
      </c>
      <c r="H17" s="11">
        <v>8</v>
      </c>
      <c r="I17" s="11">
        <v>4</v>
      </c>
      <c r="J17" s="11">
        <v>24</v>
      </c>
    </row>
    <row r="18" spans="1:10" x14ac:dyDescent="0.25">
      <c r="A18" s="10" t="s">
        <v>14</v>
      </c>
      <c r="B18" s="10" t="s">
        <v>23</v>
      </c>
      <c r="C18" s="10" t="s">
        <v>24</v>
      </c>
      <c r="D18" s="10">
        <f t="shared" si="1"/>
        <v>234</v>
      </c>
      <c r="E18" s="11">
        <v>196</v>
      </c>
      <c r="F18" s="12">
        <v>79</v>
      </c>
      <c r="G18" s="13">
        <v>0.40306122448979598</v>
      </c>
      <c r="H18" s="11">
        <v>13</v>
      </c>
      <c r="I18" s="11">
        <v>7</v>
      </c>
      <c r="J18" s="11">
        <v>18</v>
      </c>
    </row>
    <row r="19" spans="1:10" x14ac:dyDescent="0.25">
      <c r="A19" s="10" t="s">
        <v>14</v>
      </c>
      <c r="B19" s="10" t="s">
        <v>25</v>
      </c>
      <c r="C19" s="10" t="s">
        <v>26</v>
      </c>
      <c r="D19" s="10">
        <f t="shared" si="1"/>
        <v>527</v>
      </c>
      <c r="E19" s="11">
        <v>364</v>
      </c>
      <c r="F19" s="12">
        <v>130</v>
      </c>
      <c r="G19" s="13">
        <v>0.35714285714285698</v>
      </c>
      <c r="H19" s="11">
        <v>42</v>
      </c>
      <c r="I19" s="11">
        <v>25</v>
      </c>
      <c r="J19" s="11">
        <v>96</v>
      </c>
    </row>
    <row r="20" spans="1:10" x14ac:dyDescent="0.25">
      <c r="A20" s="10" t="s">
        <v>14</v>
      </c>
      <c r="B20" s="10" t="s">
        <v>27</v>
      </c>
      <c r="C20" s="10" t="s">
        <v>28</v>
      </c>
      <c r="D20" s="10">
        <f t="shared" si="1"/>
        <v>1512</v>
      </c>
      <c r="E20" s="11">
        <v>1041</v>
      </c>
      <c r="F20" s="12">
        <v>417</v>
      </c>
      <c r="G20" s="13">
        <v>0.400576368876081</v>
      </c>
      <c r="H20" s="11">
        <v>165</v>
      </c>
      <c r="I20" s="11">
        <v>118</v>
      </c>
      <c r="J20" s="11">
        <v>188</v>
      </c>
    </row>
    <row r="21" spans="1:10" x14ac:dyDescent="0.25">
      <c r="A21" s="10" t="s">
        <v>14</v>
      </c>
      <c r="B21" s="10" t="s">
        <v>29</v>
      </c>
      <c r="C21" s="10" t="s">
        <v>30</v>
      </c>
      <c r="D21" s="10">
        <f t="shared" si="1"/>
        <v>143</v>
      </c>
      <c r="E21" s="11">
        <v>107</v>
      </c>
      <c r="F21" s="12">
        <v>53</v>
      </c>
      <c r="G21" s="13">
        <v>0.49532710280373798</v>
      </c>
      <c r="H21" s="11">
        <v>9</v>
      </c>
      <c r="I21" s="11">
        <v>1</v>
      </c>
      <c r="J21" s="11">
        <v>26</v>
      </c>
    </row>
    <row r="22" spans="1:10" x14ac:dyDescent="0.25">
      <c r="A22" s="10" t="s">
        <v>14</v>
      </c>
      <c r="B22" s="10" t="s">
        <v>31</v>
      </c>
      <c r="C22" s="10" t="s">
        <v>32</v>
      </c>
      <c r="D22" s="10">
        <f t="shared" si="1"/>
        <v>1842</v>
      </c>
      <c r="E22" s="11">
        <v>811</v>
      </c>
      <c r="F22" s="12">
        <v>314</v>
      </c>
      <c r="G22" s="13">
        <v>0.38717632552404402</v>
      </c>
      <c r="H22" s="11">
        <v>130</v>
      </c>
      <c r="I22" s="11">
        <v>81</v>
      </c>
      <c r="J22" s="11">
        <v>820</v>
      </c>
    </row>
    <row r="23" spans="1:10" x14ac:dyDescent="0.25">
      <c r="A23" s="10" t="s">
        <v>14</v>
      </c>
      <c r="B23" s="10" t="s">
        <v>33</v>
      </c>
      <c r="C23" s="10" t="s">
        <v>34</v>
      </c>
      <c r="D23" s="10">
        <f t="shared" si="1"/>
        <v>557</v>
      </c>
      <c r="E23" s="11">
        <v>176</v>
      </c>
      <c r="F23" s="12">
        <v>25</v>
      </c>
      <c r="G23" s="13">
        <v>0.142045454545455</v>
      </c>
      <c r="H23" s="14"/>
      <c r="I23" s="14"/>
      <c r="J23" s="11">
        <v>381</v>
      </c>
    </row>
    <row r="24" spans="1:10" x14ac:dyDescent="0.25">
      <c r="A24" s="10"/>
      <c r="B24" s="10"/>
      <c r="C24" s="10"/>
      <c r="D24" s="10"/>
      <c r="E24" s="11"/>
      <c r="F24" s="12"/>
      <c r="G24" s="13"/>
      <c r="H24" s="14"/>
      <c r="I24" s="14"/>
      <c r="J24" s="11"/>
    </row>
    <row r="25" spans="1:10" x14ac:dyDescent="0.25">
      <c r="A25" s="10"/>
      <c r="B25" s="10"/>
      <c r="C25" s="8" t="s">
        <v>113</v>
      </c>
      <c r="D25" s="8">
        <f>SUM(D26:D33)</f>
        <v>4944</v>
      </c>
      <c r="E25" s="8">
        <f t="shared" ref="E25:J25" si="3">SUM(E26:E33)</f>
        <v>3343</v>
      </c>
      <c r="F25" s="8">
        <f t="shared" si="3"/>
        <v>1364</v>
      </c>
      <c r="G25" s="9">
        <f>F25/E25</f>
        <v>0.40801675142087945</v>
      </c>
      <c r="H25" s="8">
        <f t="shared" si="3"/>
        <v>120</v>
      </c>
      <c r="I25" s="8">
        <f t="shared" si="3"/>
        <v>130</v>
      </c>
      <c r="J25" s="8">
        <f t="shared" si="3"/>
        <v>1351</v>
      </c>
    </row>
    <row r="26" spans="1:10" x14ac:dyDescent="0.25">
      <c r="A26" s="10" t="s">
        <v>35</v>
      </c>
      <c r="B26" s="10" t="s">
        <v>36</v>
      </c>
      <c r="C26" s="10" t="s">
        <v>37</v>
      </c>
      <c r="D26" s="10">
        <f t="shared" si="1"/>
        <v>32</v>
      </c>
      <c r="E26" s="11">
        <v>25</v>
      </c>
      <c r="F26" s="12">
        <v>13</v>
      </c>
      <c r="G26" s="13">
        <v>0.52</v>
      </c>
      <c r="H26" s="14"/>
      <c r="I26" s="11">
        <v>2</v>
      </c>
      <c r="J26" s="11">
        <v>5</v>
      </c>
    </row>
    <row r="27" spans="1:10" x14ac:dyDescent="0.25">
      <c r="A27" s="10" t="s">
        <v>35</v>
      </c>
      <c r="B27" s="10" t="s">
        <v>38</v>
      </c>
      <c r="C27" s="10" t="s">
        <v>39</v>
      </c>
      <c r="D27" s="10">
        <f t="shared" si="1"/>
        <v>274</v>
      </c>
      <c r="E27" s="11">
        <v>223</v>
      </c>
      <c r="F27" s="12">
        <v>78</v>
      </c>
      <c r="G27" s="13">
        <v>0.34977578475336302</v>
      </c>
      <c r="H27" s="11">
        <v>5</v>
      </c>
      <c r="I27" s="11">
        <v>13</v>
      </c>
      <c r="J27" s="11">
        <v>33</v>
      </c>
    </row>
    <row r="28" spans="1:10" x14ac:dyDescent="0.25">
      <c r="A28" s="10" t="s">
        <v>35</v>
      </c>
      <c r="B28" s="10" t="s">
        <v>40</v>
      </c>
      <c r="C28" s="10" t="s">
        <v>41</v>
      </c>
      <c r="D28" s="10">
        <f t="shared" si="1"/>
        <v>1677</v>
      </c>
      <c r="E28" s="11">
        <v>770</v>
      </c>
      <c r="F28" s="12">
        <v>229</v>
      </c>
      <c r="G28" s="13">
        <v>0.297402597402597</v>
      </c>
      <c r="H28" s="11">
        <v>43</v>
      </c>
      <c r="I28" s="11">
        <v>39</v>
      </c>
      <c r="J28" s="11">
        <v>825</v>
      </c>
    </row>
    <row r="29" spans="1:10" x14ac:dyDescent="0.25">
      <c r="A29" s="10" t="s">
        <v>35</v>
      </c>
      <c r="B29" s="10" t="s">
        <v>42</v>
      </c>
      <c r="C29" s="10" t="s">
        <v>43</v>
      </c>
      <c r="D29" s="10">
        <f t="shared" si="1"/>
        <v>1700</v>
      </c>
      <c r="E29" s="11">
        <v>1318</v>
      </c>
      <c r="F29" s="12">
        <v>663</v>
      </c>
      <c r="G29" s="13">
        <v>0.50303490136570606</v>
      </c>
      <c r="H29" s="11">
        <v>37</v>
      </c>
      <c r="I29" s="11">
        <v>51</v>
      </c>
      <c r="J29" s="11">
        <v>294</v>
      </c>
    </row>
    <row r="30" spans="1:10" x14ac:dyDescent="0.25">
      <c r="A30" s="10" t="s">
        <v>35</v>
      </c>
      <c r="B30" s="10" t="s">
        <v>44</v>
      </c>
      <c r="C30" s="10" t="s">
        <v>45</v>
      </c>
      <c r="D30" s="10">
        <f t="shared" si="1"/>
        <v>253</v>
      </c>
      <c r="E30" s="11">
        <v>189</v>
      </c>
      <c r="F30" s="12">
        <v>77</v>
      </c>
      <c r="G30" s="13">
        <v>0.407407407407407</v>
      </c>
      <c r="H30" s="11">
        <v>12</v>
      </c>
      <c r="I30" s="11">
        <v>3</v>
      </c>
      <c r="J30" s="11">
        <v>49</v>
      </c>
    </row>
    <row r="31" spans="1:10" x14ac:dyDescent="0.25">
      <c r="A31" s="10" t="s">
        <v>35</v>
      </c>
      <c r="B31" s="10" t="s">
        <v>46</v>
      </c>
      <c r="C31" s="10" t="s">
        <v>47</v>
      </c>
      <c r="D31" s="10">
        <f t="shared" si="1"/>
        <v>854</v>
      </c>
      <c r="E31" s="11">
        <v>699</v>
      </c>
      <c r="F31" s="12">
        <v>238</v>
      </c>
      <c r="G31" s="13">
        <v>0.34048640915593698</v>
      </c>
      <c r="H31" s="11">
        <v>16</v>
      </c>
      <c r="I31" s="11">
        <v>19</v>
      </c>
      <c r="J31" s="11">
        <v>120</v>
      </c>
    </row>
    <row r="32" spans="1:10" x14ac:dyDescent="0.25">
      <c r="A32" s="10" t="s">
        <v>35</v>
      </c>
      <c r="B32" s="10" t="s">
        <v>48</v>
      </c>
      <c r="C32" s="10" t="s">
        <v>49</v>
      </c>
      <c r="D32" s="10">
        <f t="shared" si="1"/>
        <v>81</v>
      </c>
      <c r="E32" s="11">
        <v>54</v>
      </c>
      <c r="F32" s="12">
        <v>31</v>
      </c>
      <c r="G32" s="13">
        <v>0.57407407407407396</v>
      </c>
      <c r="H32" s="11">
        <v>5</v>
      </c>
      <c r="I32" s="11">
        <v>2</v>
      </c>
      <c r="J32" s="11">
        <v>20</v>
      </c>
    </row>
    <row r="33" spans="1:10" x14ac:dyDescent="0.25">
      <c r="A33" s="10" t="s">
        <v>35</v>
      </c>
      <c r="B33" s="10" t="s">
        <v>50</v>
      </c>
      <c r="C33" s="10" t="s">
        <v>51</v>
      </c>
      <c r="D33" s="10">
        <f t="shared" si="1"/>
        <v>73</v>
      </c>
      <c r="E33" s="11">
        <v>65</v>
      </c>
      <c r="F33" s="12">
        <v>35</v>
      </c>
      <c r="G33" s="13">
        <v>0.53846153846153799</v>
      </c>
      <c r="H33" s="11">
        <v>2</v>
      </c>
      <c r="I33" s="11">
        <v>1</v>
      </c>
      <c r="J33" s="11">
        <v>5</v>
      </c>
    </row>
    <row r="34" spans="1:10" x14ac:dyDescent="0.25">
      <c r="A34" s="10"/>
      <c r="B34" s="10"/>
      <c r="C34" s="10"/>
      <c r="D34" s="10"/>
      <c r="E34" s="11"/>
      <c r="F34" s="12"/>
      <c r="G34" s="13"/>
      <c r="H34" s="11"/>
      <c r="I34" s="11"/>
      <c r="J34" s="11"/>
    </row>
    <row r="35" spans="1:10" x14ac:dyDescent="0.25">
      <c r="A35" s="10"/>
      <c r="B35" s="10"/>
      <c r="C35" s="8" t="s">
        <v>114</v>
      </c>
      <c r="D35" s="8">
        <f>SUM(D36:D46)</f>
        <v>4324</v>
      </c>
      <c r="E35" s="8">
        <f>SUM(E36:E46)</f>
        <v>2795</v>
      </c>
      <c r="F35" s="8">
        <f>SUM(F36:F46)</f>
        <v>1199</v>
      </c>
      <c r="G35" s="9">
        <f>F35/E35</f>
        <v>0.42898032200357783</v>
      </c>
      <c r="H35" s="8">
        <f>SUM(H36:H46)</f>
        <v>92</v>
      </c>
      <c r="I35" s="8">
        <f>SUM(I36:I46)</f>
        <v>114</v>
      </c>
      <c r="J35" s="8">
        <f>SUM(J36:J46)</f>
        <v>1323</v>
      </c>
    </row>
    <row r="36" spans="1:10" x14ac:dyDescent="0.25">
      <c r="A36" s="10" t="s">
        <v>52</v>
      </c>
      <c r="B36" s="10" t="s">
        <v>53</v>
      </c>
      <c r="C36" s="10" t="s">
        <v>54</v>
      </c>
      <c r="D36" s="10">
        <f t="shared" si="1"/>
        <v>217</v>
      </c>
      <c r="E36" s="11">
        <v>156</v>
      </c>
      <c r="F36" s="12">
        <v>89</v>
      </c>
      <c r="G36" s="13">
        <v>0.57051282051282004</v>
      </c>
      <c r="H36" s="11">
        <v>4</v>
      </c>
      <c r="I36" s="11">
        <v>7</v>
      </c>
      <c r="J36" s="11">
        <v>50</v>
      </c>
    </row>
    <row r="37" spans="1:10" x14ac:dyDescent="0.25">
      <c r="A37" s="10" t="s">
        <v>52</v>
      </c>
      <c r="B37" s="10" t="s">
        <v>55</v>
      </c>
      <c r="C37" s="10" t="s">
        <v>56</v>
      </c>
      <c r="D37" s="10">
        <f t="shared" si="1"/>
        <v>331</v>
      </c>
      <c r="E37" s="11">
        <v>315</v>
      </c>
      <c r="F37" s="12">
        <v>155</v>
      </c>
      <c r="G37" s="13">
        <v>0.49206349206349198</v>
      </c>
      <c r="H37" s="11">
        <v>2</v>
      </c>
      <c r="I37" s="11">
        <v>6</v>
      </c>
      <c r="J37" s="11">
        <v>8</v>
      </c>
    </row>
    <row r="38" spans="1:10" x14ac:dyDescent="0.25">
      <c r="A38" s="10" t="s">
        <v>52</v>
      </c>
      <c r="B38" s="10" t="s">
        <v>57</v>
      </c>
      <c r="C38" s="10" t="s">
        <v>58</v>
      </c>
      <c r="D38" s="10">
        <f t="shared" si="1"/>
        <v>352</v>
      </c>
      <c r="E38" s="11">
        <v>208</v>
      </c>
      <c r="F38" s="12">
        <v>90</v>
      </c>
      <c r="G38" s="13">
        <v>0.43269230769230799</v>
      </c>
      <c r="H38" s="11">
        <v>7</v>
      </c>
      <c r="I38" s="11">
        <v>7</v>
      </c>
      <c r="J38" s="11">
        <v>130</v>
      </c>
    </row>
    <row r="39" spans="1:10" x14ac:dyDescent="0.25">
      <c r="A39" s="10" t="s">
        <v>52</v>
      </c>
      <c r="B39" s="10" t="s">
        <v>59</v>
      </c>
      <c r="C39" s="10" t="s">
        <v>60</v>
      </c>
      <c r="D39" s="10">
        <f t="shared" si="1"/>
        <v>643</v>
      </c>
      <c r="E39" s="11">
        <v>590</v>
      </c>
      <c r="F39" s="12">
        <v>236</v>
      </c>
      <c r="G39" s="13">
        <v>0.4</v>
      </c>
      <c r="H39" s="11">
        <v>10</v>
      </c>
      <c r="I39" s="11">
        <v>22</v>
      </c>
      <c r="J39" s="11">
        <v>21</v>
      </c>
    </row>
    <row r="40" spans="1:10" x14ac:dyDescent="0.25">
      <c r="A40" s="10" t="s">
        <v>52</v>
      </c>
      <c r="B40" s="10" t="s">
        <v>61</v>
      </c>
      <c r="C40" s="10" t="s">
        <v>62</v>
      </c>
      <c r="D40" s="10">
        <f t="shared" si="1"/>
        <v>168</v>
      </c>
      <c r="E40" s="11">
        <v>73</v>
      </c>
      <c r="F40" s="12">
        <v>41</v>
      </c>
      <c r="G40" s="13">
        <v>0.56164383561643805</v>
      </c>
      <c r="H40" s="11">
        <v>8</v>
      </c>
      <c r="I40" s="11">
        <v>2</v>
      </c>
      <c r="J40" s="11">
        <v>85</v>
      </c>
    </row>
    <row r="41" spans="1:10" x14ac:dyDescent="0.25">
      <c r="A41" s="10" t="s">
        <v>52</v>
      </c>
      <c r="B41" s="10" t="s">
        <v>63</v>
      </c>
      <c r="C41" s="10" t="s">
        <v>64</v>
      </c>
      <c r="D41" s="10">
        <f t="shared" si="1"/>
        <v>1334</v>
      </c>
      <c r="E41" s="11">
        <v>594</v>
      </c>
      <c r="F41" s="12">
        <v>228</v>
      </c>
      <c r="G41" s="13">
        <v>0.38383838383838398</v>
      </c>
      <c r="H41" s="11">
        <v>35</v>
      </c>
      <c r="I41" s="11">
        <v>46</v>
      </c>
      <c r="J41" s="11">
        <v>659</v>
      </c>
    </row>
    <row r="42" spans="1:10" x14ac:dyDescent="0.25">
      <c r="A42" s="10" t="s">
        <v>52</v>
      </c>
      <c r="B42" s="10" t="s">
        <v>65</v>
      </c>
      <c r="C42" s="10" t="s">
        <v>66</v>
      </c>
      <c r="D42" s="10">
        <f t="shared" si="1"/>
        <v>109</v>
      </c>
      <c r="E42" s="11">
        <v>92</v>
      </c>
      <c r="F42" s="12">
        <v>37</v>
      </c>
      <c r="G42" s="13">
        <v>0.40217391304347799</v>
      </c>
      <c r="H42" s="11">
        <v>4</v>
      </c>
      <c r="I42" s="11">
        <v>5</v>
      </c>
      <c r="J42" s="11">
        <v>8</v>
      </c>
    </row>
    <row r="43" spans="1:10" x14ac:dyDescent="0.25">
      <c r="A43" s="10" t="s">
        <v>52</v>
      </c>
      <c r="B43" s="10" t="s">
        <v>67</v>
      </c>
      <c r="C43" s="10" t="s">
        <v>68</v>
      </c>
      <c r="D43" s="10">
        <f t="shared" si="1"/>
        <v>246</v>
      </c>
      <c r="E43" s="11">
        <v>193</v>
      </c>
      <c r="F43" s="12">
        <v>103</v>
      </c>
      <c r="G43" s="13">
        <v>0.53367875647668395</v>
      </c>
      <c r="H43" s="11">
        <v>4</v>
      </c>
      <c r="I43" s="11">
        <v>4</v>
      </c>
      <c r="J43" s="11">
        <v>45</v>
      </c>
    </row>
    <row r="44" spans="1:10" x14ac:dyDescent="0.25">
      <c r="A44" s="10" t="s">
        <v>52</v>
      </c>
      <c r="B44" s="10" t="s">
        <v>69</v>
      </c>
      <c r="C44" s="10" t="s">
        <v>70</v>
      </c>
      <c r="D44" s="10">
        <f t="shared" si="1"/>
        <v>127</v>
      </c>
      <c r="E44" s="11">
        <v>108</v>
      </c>
      <c r="F44" s="12">
        <v>64</v>
      </c>
      <c r="G44" s="13">
        <v>0.592592592592593</v>
      </c>
      <c r="H44" s="11">
        <v>2</v>
      </c>
      <c r="I44" s="11">
        <v>1</v>
      </c>
      <c r="J44" s="11">
        <v>16</v>
      </c>
    </row>
    <row r="45" spans="1:10" x14ac:dyDescent="0.25">
      <c r="A45" s="10" t="s">
        <v>52</v>
      </c>
      <c r="B45" s="10" t="s">
        <v>71</v>
      </c>
      <c r="C45" s="10" t="s">
        <v>72</v>
      </c>
      <c r="D45" s="10">
        <f t="shared" si="1"/>
        <v>651</v>
      </c>
      <c r="E45" s="11">
        <v>375</v>
      </c>
      <c r="F45" s="12">
        <v>126</v>
      </c>
      <c r="G45" s="13">
        <v>0.33600000000000002</v>
      </c>
      <c r="H45" s="11">
        <v>11</v>
      </c>
      <c r="I45" s="11">
        <v>12</v>
      </c>
      <c r="J45" s="11">
        <v>253</v>
      </c>
    </row>
    <row r="46" spans="1:10" x14ac:dyDescent="0.25">
      <c r="A46" s="10" t="s">
        <v>52</v>
      </c>
      <c r="B46" s="10" t="s">
        <v>73</v>
      </c>
      <c r="C46" s="10" t="s">
        <v>74</v>
      </c>
      <c r="D46" s="10">
        <f t="shared" si="1"/>
        <v>146</v>
      </c>
      <c r="E46" s="11">
        <v>91</v>
      </c>
      <c r="F46" s="12">
        <v>30</v>
      </c>
      <c r="G46" s="13">
        <v>0.32967032967033</v>
      </c>
      <c r="H46" s="11">
        <v>5</v>
      </c>
      <c r="I46" s="11">
        <v>2</v>
      </c>
      <c r="J46" s="11">
        <v>48</v>
      </c>
    </row>
    <row r="47" spans="1:10" x14ac:dyDescent="0.25">
      <c r="A47" s="10"/>
      <c r="B47" s="10"/>
      <c r="C47" s="10"/>
      <c r="D47" s="10"/>
      <c r="E47" s="11"/>
      <c r="F47" s="12"/>
      <c r="G47" s="13"/>
      <c r="H47" s="11"/>
      <c r="I47" s="11"/>
      <c r="J47" s="11"/>
    </row>
    <row r="48" spans="1:10" x14ac:dyDescent="0.25">
      <c r="A48" s="10"/>
      <c r="B48" s="10"/>
      <c r="C48" s="8" t="s">
        <v>115</v>
      </c>
      <c r="D48" s="8">
        <f>SUM(D49:D61)</f>
        <v>3734</v>
      </c>
      <c r="E48" s="8">
        <f>SUM(E49:E61)</f>
        <v>2438</v>
      </c>
      <c r="F48" s="8">
        <f>SUM(F49:F61)</f>
        <v>1053</v>
      </c>
      <c r="G48" s="9">
        <f>F48/E48</f>
        <v>0.43191140278917145</v>
      </c>
      <c r="H48" s="8">
        <f>SUM(H49:H61)</f>
        <v>218</v>
      </c>
      <c r="I48" s="8">
        <f>SUM(I49:I61)</f>
        <v>200</v>
      </c>
      <c r="J48" s="8">
        <f>SUM(J49:J61)</f>
        <v>878</v>
      </c>
    </row>
    <row r="49" spans="1:10" x14ac:dyDescent="0.25">
      <c r="A49" s="10" t="s">
        <v>75</v>
      </c>
      <c r="B49" s="10" t="s">
        <v>76</v>
      </c>
      <c r="C49" s="10" t="s">
        <v>77</v>
      </c>
      <c r="D49" s="10">
        <f t="shared" si="1"/>
        <v>76</v>
      </c>
      <c r="E49" s="11">
        <v>45</v>
      </c>
      <c r="F49" s="12">
        <v>21</v>
      </c>
      <c r="G49" s="13">
        <v>0.46666666666666701</v>
      </c>
      <c r="H49" s="11">
        <v>3</v>
      </c>
      <c r="I49" s="11">
        <v>1</v>
      </c>
      <c r="J49" s="11">
        <v>27</v>
      </c>
    </row>
    <row r="50" spans="1:10" x14ac:dyDescent="0.25">
      <c r="A50" s="10" t="s">
        <v>75</v>
      </c>
      <c r="B50" s="10" t="s">
        <v>78</v>
      </c>
      <c r="C50" s="10" t="s">
        <v>79</v>
      </c>
      <c r="D50" s="10">
        <f t="shared" si="1"/>
        <v>756</v>
      </c>
      <c r="E50" s="11">
        <v>425</v>
      </c>
      <c r="F50" s="12">
        <v>166</v>
      </c>
      <c r="G50" s="13">
        <v>0.39058823529411801</v>
      </c>
      <c r="H50" s="11">
        <v>78</v>
      </c>
      <c r="I50" s="11">
        <v>49</v>
      </c>
      <c r="J50" s="11">
        <v>204</v>
      </c>
    </row>
    <row r="51" spans="1:10" x14ac:dyDescent="0.25">
      <c r="A51" s="10" t="s">
        <v>75</v>
      </c>
      <c r="B51" s="10" t="s">
        <v>80</v>
      </c>
      <c r="C51" s="10" t="s">
        <v>81</v>
      </c>
      <c r="D51" s="10">
        <f t="shared" si="1"/>
        <v>55</v>
      </c>
      <c r="E51" s="11">
        <v>30</v>
      </c>
      <c r="F51" s="12">
        <v>18</v>
      </c>
      <c r="G51" s="13">
        <v>0.6</v>
      </c>
      <c r="H51" s="11">
        <v>5</v>
      </c>
      <c r="I51" s="11">
        <v>3</v>
      </c>
      <c r="J51" s="11">
        <v>17</v>
      </c>
    </row>
    <row r="52" spans="1:10" x14ac:dyDescent="0.25">
      <c r="A52" s="10" t="s">
        <v>75</v>
      </c>
      <c r="B52" s="10" t="s">
        <v>82</v>
      </c>
      <c r="C52" s="10" t="s">
        <v>83</v>
      </c>
      <c r="D52" s="10">
        <f t="shared" si="1"/>
        <v>101</v>
      </c>
      <c r="E52" s="11">
        <v>78</v>
      </c>
      <c r="F52" s="12">
        <v>43</v>
      </c>
      <c r="G52" s="13">
        <v>0.55128205128205099</v>
      </c>
      <c r="H52" s="11">
        <v>6</v>
      </c>
      <c r="I52" s="11">
        <v>6</v>
      </c>
      <c r="J52" s="11">
        <v>11</v>
      </c>
    </row>
    <row r="53" spans="1:10" x14ac:dyDescent="0.25">
      <c r="A53" s="10" t="s">
        <v>75</v>
      </c>
      <c r="B53" s="10" t="s">
        <v>84</v>
      </c>
      <c r="C53" s="10" t="s">
        <v>85</v>
      </c>
      <c r="D53" s="10">
        <f t="shared" si="1"/>
        <v>70</v>
      </c>
      <c r="E53" s="11">
        <v>66</v>
      </c>
      <c r="F53" s="12">
        <v>16</v>
      </c>
      <c r="G53" s="13">
        <v>0.24242424242424199</v>
      </c>
      <c r="H53" s="11">
        <v>1</v>
      </c>
      <c r="I53" s="11">
        <v>1</v>
      </c>
      <c r="J53" s="11">
        <v>2</v>
      </c>
    </row>
    <row r="54" spans="1:10" x14ac:dyDescent="0.25">
      <c r="A54" s="10" t="s">
        <v>75</v>
      </c>
      <c r="B54" s="10" t="s">
        <v>86</v>
      </c>
      <c r="C54" s="10" t="s">
        <v>87</v>
      </c>
      <c r="D54" s="10">
        <f t="shared" si="1"/>
        <v>116</v>
      </c>
      <c r="E54" s="11">
        <v>77</v>
      </c>
      <c r="F54" s="12">
        <v>35</v>
      </c>
      <c r="G54" s="13">
        <v>0.45454545454545497</v>
      </c>
      <c r="H54" s="11">
        <v>9</v>
      </c>
      <c r="I54" s="11">
        <v>1</v>
      </c>
      <c r="J54" s="11">
        <v>29</v>
      </c>
    </row>
    <row r="55" spans="1:10" x14ac:dyDescent="0.25">
      <c r="A55" s="10" t="s">
        <v>75</v>
      </c>
      <c r="B55" s="10" t="s">
        <v>88</v>
      </c>
      <c r="C55" s="10" t="s">
        <v>89</v>
      </c>
      <c r="D55" s="10">
        <f t="shared" si="1"/>
        <v>231</v>
      </c>
      <c r="E55" s="11">
        <v>111</v>
      </c>
      <c r="F55" s="12">
        <v>50</v>
      </c>
      <c r="G55" s="13">
        <v>0.45045045045045001</v>
      </c>
      <c r="H55" s="11">
        <v>8</v>
      </c>
      <c r="I55" s="11">
        <v>9</v>
      </c>
      <c r="J55" s="11">
        <v>103</v>
      </c>
    </row>
    <row r="56" spans="1:10" x14ac:dyDescent="0.25">
      <c r="A56" s="10" t="s">
        <v>75</v>
      </c>
      <c r="B56" s="10" t="s">
        <v>90</v>
      </c>
      <c r="C56" s="10" t="s">
        <v>91</v>
      </c>
      <c r="D56" s="10">
        <f t="shared" si="1"/>
        <v>489</v>
      </c>
      <c r="E56" s="11">
        <v>337</v>
      </c>
      <c r="F56" s="12">
        <v>100</v>
      </c>
      <c r="G56" s="13">
        <v>0.29673590504450997</v>
      </c>
      <c r="H56" s="11">
        <v>7</v>
      </c>
      <c r="I56" s="11">
        <v>4</v>
      </c>
      <c r="J56" s="11">
        <v>141</v>
      </c>
    </row>
    <row r="57" spans="1:10" x14ac:dyDescent="0.25">
      <c r="A57" s="10" t="s">
        <v>75</v>
      </c>
      <c r="B57" s="10" t="s">
        <v>92</v>
      </c>
      <c r="C57" s="10" t="s">
        <v>93</v>
      </c>
      <c r="D57" s="10">
        <f t="shared" si="1"/>
        <v>1359</v>
      </c>
      <c r="E57" s="11">
        <v>874</v>
      </c>
      <c r="F57" s="12">
        <v>445</v>
      </c>
      <c r="G57" s="13">
        <v>0.50915331807780295</v>
      </c>
      <c r="H57" s="11">
        <v>93</v>
      </c>
      <c r="I57" s="11">
        <v>118</v>
      </c>
      <c r="J57" s="11">
        <v>274</v>
      </c>
    </row>
    <row r="58" spans="1:10" x14ac:dyDescent="0.25">
      <c r="A58" s="10" t="s">
        <v>75</v>
      </c>
      <c r="B58" s="10" t="s">
        <v>94</v>
      </c>
      <c r="C58" s="10" t="s">
        <v>95</v>
      </c>
      <c r="D58" s="10">
        <f t="shared" si="1"/>
        <v>25</v>
      </c>
      <c r="E58" s="11">
        <v>22</v>
      </c>
      <c r="F58" s="12">
        <v>9</v>
      </c>
      <c r="G58" s="13">
        <v>0.40909090909090901</v>
      </c>
      <c r="H58" s="14"/>
      <c r="I58" s="14"/>
      <c r="J58" s="11">
        <v>3</v>
      </c>
    </row>
    <row r="59" spans="1:10" x14ac:dyDescent="0.25">
      <c r="A59" s="10" t="s">
        <v>75</v>
      </c>
      <c r="B59" s="10" t="s">
        <v>96</v>
      </c>
      <c r="C59" s="10" t="s">
        <v>97</v>
      </c>
      <c r="D59" s="10">
        <f t="shared" si="1"/>
        <v>209</v>
      </c>
      <c r="E59" s="11">
        <v>160</v>
      </c>
      <c r="F59" s="12">
        <v>62</v>
      </c>
      <c r="G59" s="13">
        <v>0.38750000000000001</v>
      </c>
      <c r="H59" s="11">
        <v>8</v>
      </c>
      <c r="I59" s="11">
        <v>5</v>
      </c>
      <c r="J59" s="11">
        <v>36</v>
      </c>
    </row>
    <row r="60" spans="1:10" x14ac:dyDescent="0.25">
      <c r="A60" s="10" t="s">
        <v>75</v>
      </c>
      <c r="B60" s="10" t="s">
        <v>98</v>
      </c>
      <c r="C60" s="10" t="s">
        <v>99</v>
      </c>
      <c r="D60" s="10">
        <f t="shared" si="1"/>
        <v>194</v>
      </c>
      <c r="E60" s="11">
        <v>170</v>
      </c>
      <c r="F60" s="12">
        <v>77</v>
      </c>
      <c r="G60" s="13">
        <v>0.45294117647058801</v>
      </c>
      <c r="H60" s="14"/>
      <c r="I60" s="11">
        <v>3</v>
      </c>
      <c r="J60" s="11">
        <v>21</v>
      </c>
    </row>
    <row r="61" spans="1:10" x14ac:dyDescent="0.25">
      <c r="A61" s="10" t="s">
        <v>75</v>
      </c>
      <c r="B61" s="10" t="s">
        <v>100</v>
      </c>
      <c r="C61" s="10" t="s">
        <v>101</v>
      </c>
      <c r="D61" s="10">
        <f t="shared" si="1"/>
        <v>53</v>
      </c>
      <c r="E61" s="11">
        <v>43</v>
      </c>
      <c r="F61" s="12">
        <v>11</v>
      </c>
      <c r="G61" s="13">
        <v>0.25581395348837199</v>
      </c>
      <c r="H61" s="14"/>
      <c r="I61" s="14"/>
      <c r="J61" s="11">
        <v>10</v>
      </c>
    </row>
    <row r="62" spans="1:10" x14ac:dyDescent="0.25">
      <c r="A62" s="15"/>
      <c r="B62" s="15"/>
      <c r="C62" s="15"/>
      <c r="D62" s="15"/>
      <c r="E62" s="15"/>
      <c r="F62" s="15"/>
      <c r="G62" s="16"/>
      <c r="H62" s="15"/>
      <c r="I62" s="15"/>
      <c r="J62" s="15"/>
    </row>
    <row r="63" spans="1:10" s="6" customFormat="1" x14ac:dyDescent="0.25">
      <c r="A63" s="17"/>
      <c r="B63" s="17"/>
      <c r="C63" s="7" t="s">
        <v>116</v>
      </c>
      <c r="D63" s="7">
        <f>D6+D13+D25+D35+D48</f>
        <v>27445</v>
      </c>
      <c r="E63" s="7">
        <f t="shared" ref="E63:J63" si="4">E6+E13+E25+E35+E48</f>
        <v>15798</v>
      </c>
      <c r="F63" s="7">
        <f t="shared" si="4"/>
        <v>6837</v>
      </c>
      <c r="G63" s="18">
        <f>F63/E63</f>
        <v>0.43277630079756929</v>
      </c>
      <c r="H63" s="7">
        <f t="shared" si="4"/>
        <v>1565</v>
      </c>
      <c r="I63" s="7">
        <f t="shared" si="4"/>
        <v>1487</v>
      </c>
      <c r="J63" s="7">
        <f t="shared" si="4"/>
        <v>8595</v>
      </c>
    </row>
  </sheetData>
  <mergeCells count="4">
    <mergeCell ref="A3:J3"/>
    <mergeCell ref="A4:J4"/>
    <mergeCell ref="A2:J2"/>
    <mergeCell ref="A1:J1"/>
  </mergeCells>
  <printOptions horizontalCentered="1"/>
  <pageMargins left="0.7" right="0.7" top="0.75" bottom="0.75" header="0.3" footer="0.3"/>
  <pageSetup scale="69" fitToHeight="2" orientation="landscape" r:id="rId1"/>
  <headerFooter>
    <oddFooter>&amp;R&amp;"-,Italic"&amp;8page &amp;P of &amp;N</oddFooter>
  </headerFooter>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cps_intk_summary</vt:lpstr>
      <vt:lpstr>cps_intk_summary!Print_Titles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Rivers</dc:creator>
  <cp:lastModifiedBy>Administrator</cp:lastModifiedBy>
  <cp:lastPrinted>2013-01-28T18:47:09Z</cp:lastPrinted>
  <dcterms:created xsi:type="dcterms:W3CDTF">2013-01-28T18:18:49Z</dcterms:created>
  <dcterms:modified xsi:type="dcterms:W3CDTF">2013-01-28T19:25:29Z</dcterms:modified>
</cp:coreProperties>
</file>